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mk031951\Documents\バドミントン部\2024・R6\専門部\"/>
    </mc:Choice>
  </mc:AlternateContent>
  <xr:revisionPtr revIDLastSave="0" documentId="13_ncr:1_{8E454324-94EA-4810-8DC0-60EE582BF1F2}" xr6:coauthVersionLast="47" xr6:coauthVersionMax="47" xr10:uidLastSave="{00000000-0000-0000-0000-000000000000}"/>
  <bookViews>
    <workbookView xWindow="-110" yWindow="-110" windowWidth="19420" windowHeight="10300" activeTab="6" xr2:uid="{00000000-000D-0000-FFFF-FFFF00000000}"/>
  </bookViews>
  <sheets>
    <sheet name="学校・選手" sheetId="1" r:id="rId1"/>
    <sheet name="高校総体" sheetId="4" r:id="rId2"/>
    <sheet name="新人戦" sheetId="5" r:id="rId3"/>
    <sheet name="一年生大会" sheetId="6" r:id="rId4"/>
    <sheet name="二年生大会" sheetId="7" r:id="rId5"/>
    <sheet name="選抜大会" sheetId="9" r:id="rId6"/>
    <sheet name="ジュニア" sheetId="2" r:id="rId7"/>
    <sheet name="データ１" sheetId="3" state="hidden" r:id="rId8"/>
    <sheet name="データ２" sheetId="10" state="hidden" r:id="rId9"/>
  </sheets>
  <definedNames>
    <definedName name="_xlnm._FilterDatabase" localSheetId="7" hidden="1">データ１!$A$1:$G$32</definedName>
    <definedName name="_xlnm.Print_Area" localSheetId="6">ジュニア!$D$1:$N$53</definedName>
    <definedName name="_xlnm.Print_Area" localSheetId="3">一年生大会!$D$1:$O$53</definedName>
    <definedName name="_xlnm.Print_Area" localSheetId="1">高校総体!$D$1:$N$53</definedName>
    <definedName name="_xlnm.Print_Area" localSheetId="2">新人戦!$D$1:$N$53</definedName>
    <definedName name="_xlnm.Print_Area" localSheetId="5">選抜大会!$D$1:$N$53</definedName>
    <definedName name="_xlnm.Print_Area" localSheetId="4">二年生大会!$D$1:$O$53</definedName>
    <definedName name="学校名">データ２!$A:$A</definedName>
    <definedName name="学年">データ１!$G$2:$G$4</definedName>
    <definedName name="姓登録">学校・選手!$B$9:$B$108</definedName>
    <definedName name="生月">データ１!$D$2:$D$13</definedName>
    <definedName name="生日">データ１!$E$2:$E$32</definedName>
    <definedName name="生年">データ１!$C$2:$C$28</definedName>
    <definedName name="大会">データ１!$B$2:$B$8</definedName>
    <definedName name="男女">データ１!$F$2:$F$3</definedName>
    <definedName name="年度">データ１!$A$2:$A$27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2" l="1"/>
  <c r="E50" i="2"/>
  <c r="L17" i="2" l="1"/>
  <c r="L18" i="2"/>
  <c r="L19" i="2"/>
  <c r="L20" i="2"/>
  <c r="L21" i="2"/>
  <c r="L22" i="2"/>
  <c r="L23" i="2"/>
  <c r="L24" i="2"/>
  <c r="L25" i="2"/>
  <c r="L26" i="2"/>
  <c r="L27" i="2"/>
  <c r="L28" i="2"/>
  <c r="L29" i="2"/>
  <c r="L30" i="2"/>
  <c r="L31" i="2"/>
  <c r="L32" i="2"/>
  <c r="L33" i="2"/>
  <c r="L34" i="2"/>
  <c r="L35" i="2"/>
  <c r="L36" i="2"/>
  <c r="L37" i="2"/>
  <c r="L38" i="2"/>
  <c r="L39" i="2"/>
  <c r="L16" i="2"/>
  <c r="A115" i="4" l="1"/>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7" i="9"/>
  <c r="N17" i="2" l="1"/>
  <c r="N18" i="2"/>
  <c r="N19" i="2"/>
  <c r="N20" i="2"/>
  <c r="N21" i="2"/>
  <c r="N22" i="2"/>
  <c r="N23" i="2"/>
  <c r="N24" i="2"/>
  <c r="N25" i="2"/>
  <c r="N26" i="2"/>
  <c r="N27" i="2"/>
  <c r="N28" i="2"/>
  <c r="N29" i="2"/>
  <c r="N30" i="2"/>
  <c r="N31" i="2"/>
  <c r="N32" i="2"/>
  <c r="N33" i="2"/>
  <c r="N34" i="2"/>
  <c r="N35" i="2"/>
  <c r="N36" i="2"/>
  <c r="N37" i="2"/>
  <c r="N38" i="2"/>
  <c r="N39" i="2"/>
  <c r="N16" i="2"/>
  <c r="N17" i="9"/>
  <c r="N18" i="9"/>
  <c r="N19" i="9"/>
  <c r="N20" i="9"/>
  <c r="N21" i="9"/>
  <c r="N22" i="9"/>
  <c r="N23" i="9"/>
  <c r="N24" i="9"/>
  <c r="N25" i="9"/>
  <c r="N26" i="9"/>
  <c r="N27" i="9"/>
  <c r="N28" i="9"/>
  <c r="N29" i="9"/>
  <c r="N30" i="9"/>
  <c r="N31" i="9"/>
  <c r="N32" i="9"/>
  <c r="N33" i="9"/>
  <c r="N34" i="9"/>
  <c r="N35" i="9"/>
  <c r="N36" i="9"/>
  <c r="N37" i="9"/>
  <c r="N38" i="9"/>
  <c r="N39" i="9"/>
  <c r="N16" i="9"/>
  <c r="O17" i="7"/>
  <c r="O18" i="7"/>
  <c r="O19" i="7"/>
  <c r="O20" i="7"/>
  <c r="O21" i="7"/>
  <c r="O22" i="7"/>
  <c r="O23" i="7"/>
  <c r="O24" i="7"/>
  <c r="O25" i="7"/>
  <c r="O26" i="7"/>
  <c r="O27" i="7"/>
  <c r="O28" i="7"/>
  <c r="O29" i="7"/>
  <c r="O30" i="7"/>
  <c r="O31" i="7"/>
  <c r="O32" i="7"/>
  <c r="O33" i="7"/>
  <c r="O34" i="7"/>
  <c r="O35" i="7"/>
  <c r="O36" i="7"/>
  <c r="O37" i="7"/>
  <c r="O38" i="7"/>
  <c r="O39" i="7"/>
  <c r="O17" i="6"/>
  <c r="O18" i="6"/>
  <c r="O19" i="6"/>
  <c r="O20" i="6"/>
  <c r="O21" i="6"/>
  <c r="O22" i="6"/>
  <c r="O23" i="6"/>
  <c r="O24" i="6"/>
  <c r="O25" i="6"/>
  <c r="O26" i="6"/>
  <c r="O27" i="6"/>
  <c r="O28" i="6"/>
  <c r="O29" i="6"/>
  <c r="O30" i="6"/>
  <c r="O31" i="6"/>
  <c r="O32" i="6"/>
  <c r="O33" i="6"/>
  <c r="O34" i="6"/>
  <c r="O35" i="6"/>
  <c r="O36" i="6"/>
  <c r="O37" i="6"/>
  <c r="O38" i="6"/>
  <c r="O39" i="6"/>
  <c r="O16" i="7"/>
  <c r="O16" i="6"/>
  <c r="M39" i="7"/>
  <c r="L39" i="9"/>
  <c r="M39" i="6"/>
  <c r="M17" i="7"/>
  <c r="M18" i="7"/>
  <c r="M19" i="7"/>
  <c r="M20" i="7"/>
  <c r="M21" i="7"/>
  <c r="M22" i="7"/>
  <c r="M23" i="7"/>
  <c r="M24" i="7"/>
  <c r="M25" i="7"/>
  <c r="M26" i="7"/>
  <c r="M27" i="7"/>
  <c r="M28" i="7"/>
  <c r="M29" i="7"/>
  <c r="M30" i="7"/>
  <c r="M31" i="7"/>
  <c r="M32" i="7"/>
  <c r="M33" i="7"/>
  <c r="M34" i="7"/>
  <c r="M35" i="7"/>
  <c r="M36" i="7"/>
  <c r="M37" i="7"/>
  <c r="M38" i="7"/>
  <c r="L17" i="9"/>
  <c r="L18" i="9"/>
  <c r="L19" i="9"/>
  <c r="L20" i="9"/>
  <c r="L21" i="9"/>
  <c r="L22" i="9"/>
  <c r="L23" i="9"/>
  <c r="L24" i="9"/>
  <c r="L25" i="9"/>
  <c r="L26" i="9"/>
  <c r="L27" i="9"/>
  <c r="L28" i="9"/>
  <c r="L29" i="9"/>
  <c r="L30" i="9"/>
  <c r="L31" i="9"/>
  <c r="L32" i="9"/>
  <c r="L33" i="9"/>
  <c r="L34" i="9"/>
  <c r="L35" i="9"/>
  <c r="L36" i="9"/>
  <c r="L37" i="9"/>
  <c r="L38" i="9"/>
  <c r="M17" i="6"/>
  <c r="M18" i="6"/>
  <c r="M19" i="6"/>
  <c r="M20" i="6"/>
  <c r="M21" i="6"/>
  <c r="M22" i="6"/>
  <c r="M23" i="6"/>
  <c r="M24" i="6"/>
  <c r="M25" i="6"/>
  <c r="M26" i="6"/>
  <c r="M27" i="6"/>
  <c r="M28" i="6"/>
  <c r="M29" i="6"/>
  <c r="M30" i="6"/>
  <c r="M31" i="6"/>
  <c r="M32" i="6"/>
  <c r="M33" i="6"/>
  <c r="M34" i="6"/>
  <c r="M35" i="6"/>
  <c r="M36" i="6"/>
  <c r="M37" i="6"/>
  <c r="M38" i="6"/>
  <c r="M16" i="7"/>
  <c r="L16" i="9"/>
  <c r="M16" i="6"/>
  <c r="N17" i="5"/>
  <c r="N18" i="5"/>
  <c r="N19" i="5"/>
  <c r="N20" i="5"/>
  <c r="N21" i="5"/>
  <c r="N22" i="5"/>
  <c r="N23" i="5"/>
  <c r="N24" i="5"/>
  <c r="N25" i="5"/>
  <c r="N26" i="5"/>
  <c r="N27" i="5"/>
  <c r="N28" i="5"/>
  <c r="N29" i="5"/>
  <c r="N30" i="5"/>
  <c r="N31" i="5"/>
  <c r="N32" i="5"/>
  <c r="N33" i="5"/>
  <c r="N34" i="5"/>
  <c r="N35" i="5"/>
  <c r="N36" i="5"/>
  <c r="N37" i="5"/>
  <c r="N38" i="5"/>
  <c r="N39" i="5"/>
  <c r="N16" i="5"/>
  <c r="L17" i="5"/>
  <c r="L18" i="5"/>
  <c r="L19" i="5"/>
  <c r="L20" i="5"/>
  <c r="L21" i="5"/>
  <c r="L22" i="5"/>
  <c r="L23" i="5"/>
  <c r="L24" i="5"/>
  <c r="L25" i="5"/>
  <c r="L26" i="5"/>
  <c r="L27" i="5"/>
  <c r="L28" i="5"/>
  <c r="L29" i="5"/>
  <c r="L30" i="5"/>
  <c r="L31" i="5"/>
  <c r="L32" i="5"/>
  <c r="L33" i="5"/>
  <c r="L34" i="5"/>
  <c r="L35" i="5"/>
  <c r="L36" i="5"/>
  <c r="L37" i="5"/>
  <c r="L38" i="5"/>
  <c r="L39" i="5"/>
  <c r="L16" i="5"/>
  <c r="N17" i="4"/>
  <c r="N18" i="4"/>
  <c r="N19" i="4"/>
  <c r="N20" i="4"/>
  <c r="N21" i="4"/>
  <c r="N22" i="4"/>
  <c r="N23" i="4"/>
  <c r="N24" i="4"/>
  <c r="N25" i="4"/>
  <c r="N26" i="4"/>
  <c r="N27" i="4"/>
  <c r="N28" i="4"/>
  <c r="N29" i="4"/>
  <c r="N30" i="4"/>
  <c r="N31" i="4"/>
  <c r="N32" i="4"/>
  <c r="N33" i="4"/>
  <c r="N34" i="4"/>
  <c r="N35" i="4"/>
  <c r="N36" i="4"/>
  <c r="N37" i="4"/>
  <c r="N38" i="4"/>
  <c r="N39" i="4"/>
  <c r="N16" i="4"/>
  <c r="L17" i="4"/>
  <c r="L18" i="4"/>
  <c r="L19" i="4"/>
  <c r="L20" i="4"/>
  <c r="L21" i="4"/>
  <c r="L22" i="4"/>
  <c r="L23" i="4"/>
  <c r="L24" i="4"/>
  <c r="L25" i="4"/>
  <c r="L26" i="4"/>
  <c r="L27" i="4"/>
  <c r="L28" i="4"/>
  <c r="L29" i="4"/>
  <c r="L30" i="4"/>
  <c r="L31" i="4"/>
  <c r="L32" i="4"/>
  <c r="L33" i="4"/>
  <c r="L34" i="4"/>
  <c r="L35" i="4"/>
  <c r="L36" i="4"/>
  <c r="L37" i="4"/>
  <c r="L38" i="4"/>
  <c r="L39" i="4"/>
  <c r="L16" i="4"/>
  <c r="F10" i="4" l="1"/>
  <c r="G50" i="5"/>
  <c r="G50" i="6"/>
  <c r="G50" i="4"/>
  <c r="E33" i="4"/>
  <c r="F33" i="4"/>
  <c r="G33" i="4"/>
  <c r="H33" i="4"/>
  <c r="E34" i="4"/>
  <c r="F34" i="4"/>
  <c r="G34" i="4"/>
  <c r="H34" i="4"/>
  <c r="E35" i="4"/>
  <c r="F35" i="4"/>
  <c r="G35" i="4"/>
  <c r="H35" i="4"/>
  <c r="E36" i="4"/>
  <c r="F36" i="4"/>
  <c r="G36" i="4"/>
  <c r="H36" i="4"/>
  <c r="E37" i="4"/>
  <c r="F37" i="4"/>
  <c r="G37" i="4"/>
  <c r="H37" i="4"/>
  <c r="E38" i="4"/>
  <c r="F38" i="4"/>
  <c r="G38" i="4"/>
  <c r="H38" i="4"/>
  <c r="E39" i="4"/>
  <c r="F39" i="4"/>
  <c r="G39" i="4"/>
  <c r="H39" i="4"/>
  <c r="E33" i="5"/>
  <c r="F33" i="5"/>
  <c r="G33" i="5"/>
  <c r="H33" i="5"/>
  <c r="E34" i="5"/>
  <c r="F34" i="5"/>
  <c r="G34" i="5"/>
  <c r="H34" i="5"/>
  <c r="E35" i="5"/>
  <c r="F35" i="5"/>
  <c r="G35" i="5"/>
  <c r="H35" i="5"/>
  <c r="E36" i="5"/>
  <c r="F36" i="5"/>
  <c r="G36" i="5"/>
  <c r="H36" i="5"/>
  <c r="E37" i="5"/>
  <c r="F37" i="5"/>
  <c r="G37" i="5"/>
  <c r="H37" i="5"/>
  <c r="E38" i="5"/>
  <c r="F38" i="5"/>
  <c r="G38" i="5"/>
  <c r="H38" i="5"/>
  <c r="E39" i="5"/>
  <c r="F39" i="5"/>
  <c r="G39" i="5"/>
  <c r="H39" i="5"/>
  <c r="E33" i="6"/>
  <c r="F33" i="6"/>
  <c r="G33" i="6"/>
  <c r="H33" i="6"/>
  <c r="E34" i="6"/>
  <c r="F34" i="6"/>
  <c r="G34" i="6"/>
  <c r="H34" i="6"/>
  <c r="E35" i="6"/>
  <c r="F35" i="6"/>
  <c r="G35" i="6"/>
  <c r="H35" i="6"/>
  <c r="E36" i="6"/>
  <c r="F36" i="6"/>
  <c r="G36" i="6"/>
  <c r="H36" i="6"/>
  <c r="E37" i="6"/>
  <c r="F37" i="6"/>
  <c r="G37" i="6"/>
  <c r="H37" i="6"/>
  <c r="E38" i="6"/>
  <c r="F38" i="6"/>
  <c r="G38" i="6"/>
  <c r="H38" i="6"/>
  <c r="E39" i="6"/>
  <c r="F39" i="6"/>
  <c r="G39" i="6"/>
  <c r="H39" i="6"/>
  <c r="E33" i="7"/>
  <c r="F33" i="7"/>
  <c r="G33" i="7"/>
  <c r="H33" i="7"/>
  <c r="E34" i="7"/>
  <c r="F34" i="7"/>
  <c r="G34" i="7"/>
  <c r="H34" i="7"/>
  <c r="E35" i="7"/>
  <c r="F35" i="7"/>
  <c r="G35" i="7"/>
  <c r="H35" i="7"/>
  <c r="E36" i="7"/>
  <c r="F36" i="7"/>
  <c r="G36" i="7"/>
  <c r="H36" i="7"/>
  <c r="E37" i="7"/>
  <c r="F37" i="7"/>
  <c r="G37" i="7"/>
  <c r="H37" i="7"/>
  <c r="E38" i="7"/>
  <c r="F38" i="7"/>
  <c r="G38" i="7"/>
  <c r="H38" i="7"/>
  <c r="E39" i="7"/>
  <c r="F39" i="7"/>
  <c r="G39" i="7"/>
  <c r="H39" i="7"/>
  <c r="E33" i="9"/>
  <c r="F33" i="9"/>
  <c r="G33" i="9"/>
  <c r="H33" i="9"/>
  <c r="E34" i="9"/>
  <c r="F34" i="9"/>
  <c r="G34" i="9"/>
  <c r="H34" i="9"/>
  <c r="E35" i="9"/>
  <c r="F35" i="9"/>
  <c r="G35" i="9"/>
  <c r="H35" i="9"/>
  <c r="E36" i="9"/>
  <c r="F36" i="9"/>
  <c r="G36" i="9"/>
  <c r="H36" i="9"/>
  <c r="E37" i="9"/>
  <c r="F37" i="9"/>
  <c r="G37" i="9"/>
  <c r="H37" i="9"/>
  <c r="E38" i="9"/>
  <c r="F38" i="9"/>
  <c r="G38" i="9"/>
  <c r="H38" i="9"/>
  <c r="E39" i="9"/>
  <c r="F39" i="9"/>
  <c r="G39" i="9"/>
  <c r="H39" i="9"/>
  <c r="E33" i="2"/>
  <c r="F33" i="2"/>
  <c r="G33" i="2"/>
  <c r="H33" i="2"/>
  <c r="E34" i="2"/>
  <c r="F34" i="2"/>
  <c r="G34" i="2"/>
  <c r="H34" i="2"/>
  <c r="E35" i="2"/>
  <c r="F35" i="2"/>
  <c r="G35" i="2"/>
  <c r="H35" i="2"/>
  <c r="E36" i="2"/>
  <c r="F36" i="2"/>
  <c r="G36" i="2"/>
  <c r="H36" i="2"/>
  <c r="E37" i="2"/>
  <c r="F37" i="2"/>
  <c r="G37" i="2"/>
  <c r="H37" i="2"/>
  <c r="E38" i="2"/>
  <c r="F38" i="2"/>
  <c r="G38" i="2"/>
  <c r="H38" i="2"/>
  <c r="E39" i="2"/>
  <c r="F39" i="2"/>
  <c r="G39" i="2"/>
  <c r="H39" i="2"/>
  <c r="E17" i="4"/>
  <c r="F17" i="4"/>
  <c r="G17" i="4"/>
  <c r="H17" i="4"/>
  <c r="E18" i="4"/>
  <c r="F18" i="4"/>
  <c r="G18" i="4"/>
  <c r="H18" i="4"/>
  <c r="E19" i="4"/>
  <c r="F19" i="4"/>
  <c r="G19" i="4"/>
  <c r="H19" i="4"/>
  <c r="E20" i="4"/>
  <c r="F20" i="4"/>
  <c r="G20" i="4"/>
  <c r="H20" i="4"/>
  <c r="E21" i="4"/>
  <c r="F21" i="4"/>
  <c r="G21" i="4"/>
  <c r="H21" i="4"/>
  <c r="E22" i="4"/>
  <c r="F22" i="4"/>
  <c r="G22" i="4"/>
  <c r="H22" i="4"/>
  <c r="E23" i="4"/>
  <c r="F23" i="4"/>
  <c r="G23" i="4"/>
  <c r="H23" i="4"/>
  <c r="E24" i="4"/>
  <c r="F24" i="4"/>
  <c r="G24" i="4"/>
  <c r="H24" i="4"/>
  <c r="E25" i="4"/>
  <c r="F25" i="4"/>
  <c r="G25" i="4"/>
  <c r="H25" i="4"/>
  <c r="E26" i="4"/>
  <c r="F26" i="4"/>
  <c r="G26" i="4"/>
  <c r="H26" i="4"/>
  <c r="E27" i="4"/>
  <c r="F27" i="4"/>
  <c r="G27" i="4"/>
  <c r="H27" i="4"/>
  <c r="E28" i="4"/>
  <c r="F28" i="4"/>
  <c r="G28" i="4"/>
  <c r="H28" i="4"/>
  <c r="E29" i="4"/>
  <c r="F29" i="4"/>
  <c r="G29" i="4"/>
  <c r="H29" i="4"/>
  <c r="E30" i="4"/>
  <c r="F30" i="4"/>
  <c r="G30" i="4"/>
  <c r="H30" i="4"/>
  <c r="E31" i="4"/>
  <c r="F31" i="4"/>
  <c r="G31" i="4"/>
  <c r="H31" i="4"/>
  <c r="E32" i="4"/>
  <c r="F32" i="4"/>
  <c r="G32" i="4"/>
  <c r="H32" i="4"/>
  <c r="E17" i="5"/>
  <c r="F17" i="5"/>
  <c r="G17" i="5"/>
  <c r="H17" i="5"/>
  <c r="E18" i="5"/>
  <c r="F18" i="5"/>
  <c r="G18" i="5"/>
  <c r="H18" i="5"/>
  <c r="E19" i="5"/>
  <c r="F19" i="5"/>
  <c r="G19" i="5"/>
  <c r="H19" i="5"/>
  <c r="E20" i="5"/>
  <c r="F20" i="5"/>
  <c r="G20" i="5"/>
  <c r="H20" i="5"/>
  <c r="E21" i="5"/>
  <c r="F21" i="5"/>
  <c r="G21" i="5"/>
  <c r="H21" i="5"/>
  <c r="E22" i="5"/>
  <c r="F22" i="5"/>
  <c r="G22" i="5"/>
  <c r="H22" i="5"/>
  <c r="E23" i="5"/>
  <c r="F23" i="5"/>
  <c r="G23" i="5"/>
  <c r="H23" i="5"/>
  <c r="E24" i="5"/>
  <c r="F24" i="5"/>
  <c r="G24" i="5"/>
  <c r="H24" i="5"/>
  <c r="E25" i="5"/>
  <c r="F25" i="5"/>
  <c r="G25" i="5"/>
  <c r="H25" i="5"/>
  <c r="E26" i="5"/>
  <c r="F26" i="5"/>
  <c r="G26" i="5"/>
  <c r="H26" i="5"/>
  <c r="E27" i="5"/>
  <c r="F27" i="5"/>
  <c r="G27" i="5"/>
  <c r="H27" i="5"/>
  <c r="E28" i="5"/>
  <c r="F28" i="5"/>
  <c r="G28" i="5"/>
  <c r="H28" i="5"/>
  <c r="E29" i="5"/>
  <c r="F29" i="5"/>
  <c r="G29" i="5"/>
  <c r="H29" i="5"/>
  <c r="E30" i="5"/>
  <c r="F30" i="5"/>
  <c r="G30" i="5"/>
  <c r="H30" i="5"/>
  <c r="E31" i="5"/>
  <c r="F31" i="5"/>
  <c r="G31" i="5"/>
  <c r="H31" i="5"/>
  <c r="E32" i="5"/>
  <c r="F32" i="5"/>
  <c r="G32" i="5"/>
  <c r="H32" i="5"/>
  <c r="E17" i="6"/>
  <c r="F17" i="6"/>
  <c r="G17" i="6"/>
  <c r="H17" i="6"/>
  <c r="E18" i="6"/>
  <c r="F18" i="6"/>
  <c r="G18" i="6"/>
  <c r="H18" i="6"/>
  <c r="E19" i="6"/>
  <c r="F19" i="6"/>
  <c r="G19" i="6"/>
  <c r="H19" i="6"/>
  <c r="E20" i="6"/>
  <c r="F20" i="6"/>
  <c r="G20" i="6"/>
  <c r="H20" i="6"/>
  <c r="E21" i="6"/>
  <c r="F21" i="6"/>
  <c r="G21" i="6"/>
  <c r="H21" i="6"/>
  <c r="E22" i="6"/>
  <c r="F22" i="6"/>
  <c r="G22" i="6"/>
  <c r="H22" i="6"/>
  <c r="E23" i="6"/>
  <c r="F23" i="6"/>
  <c r="G23" i="6"/>
  <c r="H23" i="6"/>
  <c r="E24" i="6"/>
  <c r="F24" i="6"/>
  <c r="G24" i="6"/>
  <c r="H24" i="6"/>
  <c r="E25" i="6"/>
  <c r="F25" i="6"/>
  <c r="G25" i="6"/>
  <c r="H25" i="6"/>
  <c r="E26" i="6"/>
  <c r="F26" i="6"/>
  <c r="G26" i="6"/>
  <c r="H26" i="6"/>
  <c r="E27" i="6"/>
  <c r="F27" i="6"/>
  <c r="G27" i="6"/>
  <c r="H27" i="6"/>
  <c r="E28" i="6"/>
  <c r="F28" i="6"/>
  <c r="G28" i="6"/>
  <c r="H28" i="6"/>
  <c r="E29" i="6"/>
  <c r="F29" i="6"/>
  <c r="G29" i="6"/>
  <c r="H29" i="6"/>
  <c r="E30" i="6"/>
  <c r="F30" i="6"/>
  <c r="G30" i="6"/>
  <c r="H30" i="6"/>
  <c r="E31" i="6"/>
  <c r="F31" i="6"/>
  <c r="G31" i="6"/>
  <c r="H31" i="6"/>
  <c r="E32" i="6"/>
  <c r="F32" i="6"/>
  <c r="G32" i="6"/>
  <c r="H32" i="6"/>
  <c r="E17" i="7"/>
  <c r="F17" i="7"/>
  <c r="G17" i="7"/>
  <c r="H17" i="7"/>
  <c r="E18" i="7"/>
  <c r="F18" i="7"/>
  <c r="G18" i="7"/>
  <c r="H18" i="7"/>
  <c r="E19" i="7"/>
  <c r="F19" i="7"/>
  <c r="G19" i="7"/>
  <c r="H19" i="7"/>
  <c r="E20" i="7"/>
  <c r="F20" i="7"/>
  <c r="G20" i="7"/>
  <c r="H20" i="7"/>
  <c r="E21" i="7"/>
  <c r="F21" i="7"/>
  <c r="G21" i="7"/>
  <c r="H21" i="7"/>
  <c r="E22" i="7"/>
  <c r="F22" i="7"/>
  <c r="G22" i="7"/>
  <c r="H22" i="7"/>
  <c r="E23" i="7"/>
  <c r="F23" i="7"/>
  <c r="G23" i="7"/>
  <c r="H23" i="7"/>
  <c r="E24" i="7"/>
  <c r="F24" i="7"/>
  <c r="G24" i="7"/>
  <c r="H24" i="7"/>
  <c r="E25" i="7"/>
  <c r="F25" i="7"/>
  <c r="G25" i="7"/>
  <c r="H25" i="7"/>
  <c r="E26" i="7"/>
  <c r="F26" i="7"/>
  <c r="G26" i="7"/>
  <c r="H26" i="7"/>
  <c r="E27" i="7"/>
  <c r="F27" i="7"/>
  <c r="G27" i="7"/>
  <c r="H27" i="7"/>
  <c r="E28" i="7"/>
  <c r="F28" i="7"/>
  <c r="G28" i="7"/>
  <c r="H28" i="7"/>
  <c r="E29" i="7"/>
  <c r="F29" i="7"/>
  <c r="G29" i="7"/>
  <c r="H29" i="7"/>
  <c r="E30" i="7"/>
  <c r="F30" i="7"/>
  <c r="G30" i="7"/>
  <c r="H30" i="7"/>
  <c r="E31" i="7"/>
  <c r="F31" i="7"/>
  <c r="G31" i="7"/>
  <c r="H31" i="7"/>
  <c r="E32" i="7"/>
  <c r="F32" i="7"/>
  <c r="G32" i="7"/>
  <c r="H32" i="7"/>
  <c r="E17" i="9"/>
  <c r="F17" i="9"/>
  <c r="G17" i="9"/>
  <c r="H17" i="9"/>
  <c r="E18" i="9"/>
  <c r="F18" i="9"/>
  <c r="G18" i="9"/>
  <c r="H18" i="9"/>
  <c r="E19" i="9"/>
  <c r="F19" i="9"/>
  <c r="G19" i="9"/>
  <c r="H19" i="9"/>
  <c r="E20" i="9"/>
  <c r="F20" i="9"/>
  <c r="G20" i="9"/>
  <c r="H20" i="9"/>
  <c r="E21" i="9"/>
  <c r="F21" i="9"/>
  <c r="G21" i="9"/>
  <c r="H21" i="9"/>
  <c r="E22" i="9"/>
  <c r="F22" i="9"/>
  <c r="G22" i="9"/>
  <c r="H22" i="9"/>
  <c r="E23" i="9"/>
  <c r="F23" i="9"/>
  <c r="G23" i="9"/>
  <c r="H23" i="9"/>
  <c r="E24" i="9"/>
  <c r="F24" i="9"/>
  <c r="G24" i="9"/>
  <c r="H24" i="9"/>
  <c r="E25" i="9"/>
  <c r="F25" i="9"/>
  <c r="G25" i="9"/>
  <c r="H25" i="9"/>
  <c r="E26" i="9"/>
  <c r="F26" i="9"/>
  <c r="G26" i="9"/>
  <c r="H26" i="9"/>
  <c r="E27" i="9"/>
  <c r="F27" i="9"/>
  <c r="G27" i="9"/>
  <c r="H27" i="9"/>
  <c r="E28" i="9"/>
  <c r="F28" i="9"/>
  <c r="G28" i="9"/>
  <c r="H28" i="9"/>
  <c r="E29" i="9"/>
  <c r="F29" i="9"/>
  <c r="G29" i="9"/>
  <c r="H29" i="9"/>
  <c r="E30" i="9"/>
  <c r="F30" i="9"/>
  <c r="G30" i="9"/>
  <c r="H30" i="9"/>
  <c r="E31" i="9"/>
  <c r="F31" i="9"/>
  <c r="G31" i="9"/>
  <c r="H31" i="9"/>
  <c r="E32" i="9"/>
  <c r="F32" i="9"/>
  <c r="G32" i="9"/>
  <c r="H32" i="9"/>
  <c r="E17" i="2"/>
  <c r="F17" i="2"/>
  <c r="G17" i="2"/>
  <c r="H17" i="2"/>
  <c r="E18" i="2"/>
  <c r="F18" i="2"/>
  <c r="G18" i="2"/>
  <c r="H18" i="2"/>
  <c r="E19" i="2"/>
  <c r="F19" i="2"/>
  <c r="G19" i="2"/>
  <c r="H19" i="2"/>
  <c r="E20" i="2"/>
  <c r="F20" i="2"/>
  <c r="G20" i="2"/>
  <c r="H20" i="2"/>
  <c r="E21" i="2"/>
  <c r="F21" i="2"/>
  <c r="G21" i="2"/>
  <c r="H21" i="2"/>
  <c r="E22" i="2"/>
  <c r="F22" i="2"/>
  <c r="G22" i="2"/>
  <c r="H22" i="2"/>
  <c r="E23" i="2"/>
  <c r="F23" i="2"/>
  <c r="G23" i="2"/>
  <c r="H23" i="2"/>
  <c r="E24" i="2"/>
  <c r="F24" i="2"/>
  <c r="G24" i="2"/>
  <c r="H24" i="2"/>
  <c r="E25" i="2"/>
  <c r="F25" i="2"/>
  <c r="G25" i="2"/>
  <c r="H25" i="2"/>
  <c r="E26" i="2"/>
  <c r="F26" i="2"/>
  <c r="G26" i="2"/>
  <c r="H26" i="2"/>
  <c r="E27" i="2"/>
  <c r="F27" i="2"/>
  <c r="G27" i="2"/>
  <c r="H27" i="2"/>
  <c r="E28" i="2"/>
  <c r="F28" i="2"/>
  <c r="G28" i="2"/>
  <c r="H28" i="2"/>
  <c r="E29" i="2"/>
  <c r="F29" i="2"/>
  <c r="G29" i="2"/>
  <c r="H29" i="2"/>
  <c r="E30" i="2"/>
  <c r="F30" i="2"/>
  <c r="G30" i="2"/>
  <c r="H30" i="2"/>
  <c r="E31" i="2"/>
  <c r="F31" i="2"/>
  <c r="G31" i="2"/>
  <c r="H31" i="2"/>
  <c r="E32" i="2"/>
  <c r="F32" i="2"/>
  <c r="G32" i="2"/>
  <c r="H32" i="2"/>
  <c r="H16" i="4"/>
  <c r="H16" i="5"/>
  <c r="H16" i="6"/>
  <c r="H16" i="7"/>
  <c r="H16" i="9"/>
  <c r="H16" i="2"/>
  <c r="G16" i="4"/>
  <c r="G16" i="5"/>
  <c r="G16" i="6"/>
  <c r="G16" i="7"/>
  <c r="G16" i="9"/>
  <c r="G16" i="2"/>
  <c r="F16" i="4"/>
  <c r="F16" i="5"/>
  <c r="F16" i="6"/>
  <c r="F16" i="7"/>
  <c r="F16" i="9"/>
  <c r="F16" i="2"/>
  <c r="E16" i="4"/>
  <c r="E16" i="5"/>
  <c r="E16" i="6"/>
  <c r="E16" i="7"/>
  <c r="E16" i="9"/>
  <c r="E16" i="2"/>
  <c r="F8" i="5"/>
  <c r="F8" i="6"/>
  <c r="F8" i="7"/>
  <c r="F8" i="9"/>
  <c r="F8" i="2"/>
  <c r="F8" i="4"/>
  <c r="F7" i="5"/>
  <c r="F7" i="6"/>
  <c r="F7" i="7"/>
  <c r="F7" i="9"/>
  <c r="F7" i="2"/>
  <c r="F7" i="4"/>
  <c r="E1" i="2" l="1"/>
  <c r="E1" i="9"/>
  <c r="E1" i="7"/>
  <c r="E1" i="6"/>
  <c r="E1" i="5"/>
  <c r="G48" i="2"/>
  <c r="G48" i="9"/>
  <c r="G48" i="7"/>
  <c r="G48" i="6"/>
  <c r="G48" i="5"/>
  <c r="G48" i="4"/>
  <c r="E1" i="4"/>
  <c r="D3" i="2"/>
  <c r="F5" i="2"/>
  <c r="F6" i="2"/>
  <c r="F10" i="2"/>
  <c r="A123" i="2"/>
  <c r="A124" i="2"/>
  <c r="A125" i="2"/>
  <c r="A126" i="2"/>
  <c r="D3" i="6"/>
  <c r="F5" i="6"/>
  <c r="F6" i="6"/>
  <c r="F10" i="6"/>
  <c r="A123" i="6"/>
  <c r="A124" i="6"/>
  <c r="A125" i="6"/>
  <c r="A126" i="6"/>
  <c r="D3" i="4"/>
  <c r="F5" i="4"/>
  <c r="F6" i="4"/>
  <c r="D3" i="5"/>
  <c r="F5" i="5"/>
  <c r="F6" i="5"/>
  <c r="F10" i="5"/>
  <c r="A123" i="5"/>
  <c r="A124" i="5"/>
  <c r="A125" i="5"/>
  <c r="A126" i="5"/>
  <c r="D3" i="9"/>
  <c r="F5" i="9"/>
  <c r="F6" i="9"/>
  <c r="F10" i="9"/>
  <c r="A16" i="9"/>
  <c r="A124" i="9"/>
  <c r="A125" i="9"/>
  <c r="A126" i="9"/>
  <c r="A127" i="9"/>
  <c r="D3" i="7"/>
  <c r="F5" i="7"/>
  <c r="F6" i="7"/>
  <c r="F10" i="7"/>
  <c r="A123" i="7"/>
  <c r="A124" i="7"/>
  <c r="A125" i="7"/>
  <c r="A12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Kohei Muto</author>
  </authors>
  <commentList>
    <comment ref="B2" authorId="0" shapeId="0" xr:uid="{00000000-0006-0000-0000-000001000000}">
      <text>
        <r>
          <rPr>
            <b/>
            <sz val="9"/>
            <color indexed="81"/>
            <rFont val="ＭＳ Ｐゴシック"/>
            <family val="3"/>
            <charset val="128"/>
          </rPr>
          <t>ドロップダウンリストから選択してください。
くれぐれも、直接入力はしないでください。</t>
        </r>
      </text>
    </comment>
    <comment ref="N2" authorId="0" shapeId="0" xr:uid="{00000000-0006-0000-0000-000002000000}">
      <text>
        <r>
          <rPr>
            <b/>
            <sz val="9"/>
            <color indexed="81"/>
            <rFont val="ＭＳ Ｐゴシック"/>
            <family val="3"/>
            <charset val="128"/>
          </rPr>
          <t>半角で入力</t>
        </r>
      </text>
    </comment>
    <comment ref="P2" authorId="0" shapeId="0" xr:uid="{00000000-0006-0000-0000-000003000000}">
      <text>
        <r>
          <rPr>
            <b/>
            <sz val="9"/>
            <color indexed="81"/>
            <rFont val="ＭＳ Ｐゴシック"/>
            <family val="3"/>
            <charset val="128"/>
          </rPr>
          <t>半角で入力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zaimuhukuri</author>
  </authors>
  <commentList>
    <comment ref="J15" authorId="0" shapeId="0" xr:uid="{00000000-0006-0000-0500-000001000000}">
      <text>
        <r>
          <rPr>
            <sz val="9"/>
            <color indexed="81"/>
            <rFont val="ＭＳ Ｐゴシック"/>
            <family val="3"/>
            <charset val="128"/>
          </rPr>
          <t>新人戦でベスト１６に入った選手は１１～１４　それ以外の選手は１～４で入力　それ以上になる場合はファイルをコピーしてＢチームを作成</t>
        </r>
      </text>
    </comment>
    <comment ref="K15" authorId="0" shapeId="0" xr:uid="{00000000-0006-0000-0500-000002000000}">
      <text>
        <r>
          <rPr>
            <sz val="9"/>
            <color indexed="81"/>
            <rFont val="ＭＳ Ｐゴシック"/>
            <family val="3"/>
            <charset val="128"/>
          </rPr>
          <t>新人戦でベスト１６に入った選手は１１～１１８　それ以外の選手は１～８で入力　それ以上になる場合はファイルをコピーしてＢチームを作成</t>
        </r>
      </text>
    </comment>
  </commentList>
</comments>
</file>

<file path=xl/sharedStrings.xml><?xml version="1.0" encoding="utf-8"?>
<sst xmlns="http://schemas.openxmlformats.org/spreadsheetml/2006/main" count="345" uniqueCount="175">
  <si>
    <t>五ヶ瀬中等教育</t>
  </si>
  <si>
    <t>高千穂　　　　</t>
  </si>
  <si>
    <t>延岡商業　　　</t>
  </si>
  <si>
    <t>延岡星雲　　　</t>
  </si>
  <si>
    <t>延岡　　　　　</t>
  </si>
  <si>
    <t>延岡工業　　　</t>
  </si>
  <si>
    <t>聖心ウルスラ　</t>
  </si>
  <si>
    <t>門川　　　　　</t>
  </si>
  <si>
    <t>富島　　　　　</t>
  </si>
  <si>
    <t>日向　　　　　</t>
  </si>
  <si>
    <t>日向工業　　　</t>
  </si>
  <si>
    <t>都農　　　　　</t>
  </si>
  <si>
    <t>高鍋農業　　　</t>
  </si>
  <si>
    <t>高鍋　　　　　</t>
  </si>
  <si>
    <t>妻　　　　　　</t>
  </si>
  <si>
    <t>佐土原　　　　</t>
  </si>
  <si>
    <t>本庄　　　　　</t>
  </si>
  <si>
    <t>宮崎日大　　　</t>
  </si>
  <si>
    <t>日章学園　　　</t>
  </si>
  <si>
    <t>宮崎北　　　　</t>
  </si>
  <si>
    <t>宮崎大宮　　　</t>
  </si>
  <si>
    <t>宮崎学園　　　</t>
  </si>
  <si>
    <t>宮崎商業　　　</t>
  </si>
  <si>
    <t>宮崎海洋　　　</t>
  </si>
  <si>
    <t>宮崎工業　　　</t>
  </si>
  <si>
    <t>宮崎農業　　　</t>
  </si>
  <si>
    <t>宮崎西　　　　</t>
  </si>
  <si>
    <t>宮崎南　　　　</t>
  </si>
  <si>
    <t>宮崎第一　　　</t>
  </si>
  <si>
    <t>鵬翔　　　　　</t>
  </si>
  <si>
    <t>宮崎穎学館　　</t>
  </si>
  <si>
    <t>日南　　　　　</t>
  </si>
  <si>
    <t>日南振徳　　　</t>
  </si>
  <si>
    <t>日南学園　　　</t>
  </si>
  <si>
    <t>福島　　　　　</t>
  </si>
  <si>
    <t>高城　　　　　</t>
  </si>
  <si>
    <t>都城農業　　　</t>
  </si>
  <si>
    <t>都城商業　　　</t>
  </si>
  <si>
    <t>都城泉ヶ丘　　</t>
  </si>
  <si>
    <t>都城西　　　　</t>
  </si>
  <si>
    <t>都城　　　　　</t>
  </si>
  <si>
    <t>都城東　　　　</t>
  </si>
  <si>
    <t>聖ドミニコ　　</t>
  </si>
  <si>
    <t>小林秀峰　　　</t>
  </si>
  <si>
    <t>飯野　　　　　</t>
  </si>
  <si>
    <t>都城高専　　　</t>
  </si>
  <si>
    <t>学校名</t>
    <rPh sb="0" eb="3">
      <t>ガッコウメイ</t>
    </rPh>
    <phoneticPr fontId="1"/>
  </si>
  <si>
    <t>高校総体</t>
  </si>
  <si>
    <t>新人戦</t>
  </si>
  <si>
    <t>一年生大会</t>
  </si>
  <si>
    <t>二年生大会</t>
  </si>
  <si>
    <t>団体リーグ戦</t>
  </si>
  <si>
    <t>選抜大会</t>
  </si>
  <si>
    <t>ジュニア</t>
  </si>
  <si>
    <t>年度</t>
    <rPh sb="0" eb="2">
      <t>ネンド</t>
    </rPh>
    <phoneticPr fontId="1"/>
  </si>
  <si>
    <t>大会</t>
    <rPh sb="0" eb="2">
      <t>タイカイ</t>
    </rPh>
    <phoneticPr fontId="1"/>
  </si>
  <si>
    <t>生年</t>
    <rPh sb="0" eb="2">
      <t>セイネン</t>
    </rPh>
    <phoneticPr fontId="1"/>
  </si>
  <si>
    <t>生月</t>
    <rPh sb="0" eb="1">
      <t>セイ</t>
    </rPh>
    <rPh sb="1" eb="2">
      <t>ツキ</t>
    </rPh>
    <phoneticPr fontId="1"/>
  </si>
  <si>
    <t>生日</t>
    <rPh sb="0" eb="1">
      <t>セイ</t>
    </rPh>
    <rPh sb="1" eb="2">
      <t>ヒ</t>
    </rPh>
    <phoneticPr fontId="1"/>
  </si>
  <si>
    <t>男女</t>
    <rPh sb="0" eb="2">
      <t>ダンジョ</t>
    </rPh>
    <phoneticPr fontId="1"/>
  </si>
  <si>
    <t>男</t>
    <rPh sb="0" eb="1">
      <t>オトコ</t>
    </rPh>
    <phoneticPr fontId="1"/>
  </si>
  <si>
    <t>女</t>
    <rPh sb="0" eb="1">
      <t>オンナ</t>
    </rPh>
    <phoneticPr fontId="1"/>
  </si>
  <si>
    <t>監督名</t>
    <rPh sb="0" eb="2">
      <t>カントク</t>
    </rPh>
    <rPh sb="2" eb="3">
      <t>メイ</t>
    </rPh>
    <phoneticPr fontId="1"/>
  </si>
  <si>
    <t>№</t>
    <phoneticPr fontId="1"/>
  </si>
  <si>
    <t>学年</t>
    <rPh sb="0" eb="2">
      <t>ガクネン</t>
    </rPh>
    <phoneticPr fontId="1"/>
  </si>
  <si>
    <t>出身中</t>
    <rPh sb="0" eb="2">
      <t>シュッシン</t>
    </rPh>
    <rPh sb="2" eb="3">
      <t>チュウ</t>
    </rPh>
    <phoneticPr fontId="1"/>
  </si>
  <si>
    <t>引率責任者</t>
    <rPh sb="0" eb="2">
      <t>インソツ</t>
    </rPh>
    <rPh sb="2" eb="5">
      <t>セキニンシャ</t>
    </rPh>
    <phoneticPr fontId="1"/>
  </si>
  <si>
    <t>所在地</t>
    <rPh sb="0" eb="3">
      <t>ショザイチ</t>
    </rPh>
    <phoneticPr fontId="1"/>
  </si>
  <si>
    <t>電　話</t>
    <rPh sb="0" eb="1">
      <t>デン</t>
    </rPh>
    <rPh sb="2" eb="3">
      <t>ハナシ</t>
    </rPh>
    <phoneticPr fontId="1"/>
  </si>
  <si>
    <t>監　督</t>
    <rPh sb="0" eb="1">
      <t>ラン</t>
    </rPh>
    <rPh sb="2" eb="3">
      <t>ヨシ</t>
    </rPh>
    <phoneticPr fontId="1"/>
  </si>
  <si>
    <t>コーチ</t>
    <phoneticPr fontId="1"/>
  </si>
  <si>
    <t>ﾏﾈｰｼﾞｬｰ</t>
    <phoneticPr fontId="1"/>
  </si>
  <si>
    <t>主将</t>
    <rPh sb="0" eb="2">
      <t>シュショウ</t>
    </rPh>
    <phoneticPr fontId="1"/>
  </si>
  <si>
    <t>学校職員・外部指導者（いずれかを○で囲んで下さい）</t>
    <rPh sb="0" eb="2">
      <t>ガッコウ</t>
    </rPh>
    <rPh sb="2" eb="4">
      <t>ショクイン</t>
    </rPh>
    <rPh sb="5" eb="7">
      <t>ガイブ</t>
    </rPh>
    <rPh sb="7" eb="10">
      <t>シドウシャ</t>
    </rPh>
    <rPh sb="18" eb="19">
      <t>カコ</t>
    </rPh>
    <rPh sb="21" eb="22">
      <t>クダ</t>
    </rPh>
    <phoneticPr fontId="1"/>
  </si>
  <si>
    <t>FAX</t>
    <phoneticPr fontId="1"/>
  </si>
  <si>
    <t>№</t>
    <phoneticPr fontId="1"/>
  </si>
  <si>
    <t>団体（○印）</t>
    <rPh sb="0" eb="2">
      <t>ダンタイ</t>
    </rPh>
    <rPh sb="4" eb="5">
      <t>シルシ</t>
    </rPh>
    <phoneticPr fontId="1"/>
  </si>
  <si>
    <t>ダブルス（4組まで）</t>
    <rPh sb="6" eb="7">
      <t>クミ</t>
    </rPh>
    <phoneticPr fontId="1"/>
  </si>
  <si>
    <t>シングルス(8人まで）</t>
    <rPh sb="7" eb="8">
      <t>ニン</t>
    </rPh>
    <phoneticPr fontId="1"/>
  </si>
  <si>
    <t>登録（○印）</t>
    <rPh sb="0" eb="2">
      <t>トウロク</t>
    </rPh>
    <rPh sb="4" eb="5">
      <t>シルシ</t>
    </rPh>
    <phoneticPr fontId="1"/>
  </si>
  <si>
    <t>★　締め切りを守って下さい。</t>
    <rPh sb="2" eb="3">
      <t>シ</t>
    </rPh>
    <rPh sb="4" eb="5">
      <t>キ</t>
    </rPh>
    <rPh sb="7" eb="8">
      <t>マモ</t>
    </rPh>
    <rPh sb="10" eb="11">
      <t>クダ</t>
    </rPh>
    <phoneticPr fontId="1"/>
  </si>
  <si>
    <t>★　ダブルス・シングルスは強い順にそれぞれの欄に番号を書き込んで下さい。</t>
    <rPh sb="13" eb="14">
      <t>ツヨ</t>
    </rPh>
    <rPh sb="15" eb="16">
      <t>ジュン</t>
    </rPh>
    <rPh sb="22" eb="23">
      <t>ラン</t>
    </rPh>
    <rPh sb="24" eb="26">
      <t>バンゴウ</t>
    </rPh>
    <rPh sb="27" eb="28">
      <t>カ</t>
    </rPh>
    <rPh sb="29" eb="30">
      <t>コ</t>
    </rPh>
    <rPh sb="32" eb="33">
      <t>クダ</t>
    </rPh>
    <phoneticPr fontId="1"/>
  </si>
  <si>
    <t>（ダブルスのペアは同じ番号です）</t>
    <rPh sb="9" eb="10">
      <t>オナ</t>
    </rPh>
    <rPh sb="11" eb="13">
      <t>バンゴウ</t>
    </rPh>
    <phoneticPr fontId="1"/>
  </si>
  <si>
    <t>　　　上記の者は本校の生徒で、標記大会に出場することを認め、参加申込を致します。</t>
    <rPh sb="3" eb="5">
      <t>ジョウキ</t>
    </rPh>
    <rPh sb="6" eb="7">
      <t>モノ</t>
    </rPh>
    <rPh sb="8" eb="10">
      <t>ホンコウ</t>
    </rPh>
    <rPh sb="11" eb="13">
      <t>セイト</t>
    </rPh>
    <rPh sb="15" eb="17">
      <t>ヒョウキ</t>
    </rPh>
    <rPh sb="17" eb="19">
      <t>タイカイ</t>
    </rPh>
    <rPh sb="20" eb="22">
      <t>シュツジョウ</t>
    </rPh>
    <rPh sb="27" eb="28">
      <t>ミト</t>
    </rPh>
    <rPh sb="30" eb="32">
      <t>サンカ</t>
    </rPh>
    <rPh sb="32" eb="34">
      <t>モウシコミ</t>
    </rPh>
    <rPh sb="35" eb="36">
      <t>イタ</t>
    </rPh>
    <phoneticPr fontId="1"/>
  </si>
  <si>
    <t>年</t>
    <rPh sb="0" eb="1">
      <t>ネン</t>
    </rPh>
    <phoneticPr fontId="1"/>
  </si>
  <si>
    <t>月</t>
    <rPh sb="0" eb="1">
      <t>ツキ</t>
    </rPh>
    <phoneticPr fontId="1"/>
  </si>
  <si>
    <t>日</t>
    <rPh sb="0" eb="1">
      <t>ニチ</t>
    </rPh>
    <phoneticPr fontId="1"/>
  </si>
  <si>
    <t>高体連個人情報に関する保護規定を承認した上で参加申込することに同意します。</t>
    <rPh sb="0" eb="1">
      <t>コウ</t>
    </rPh>
    <rPh sb="1" eb="2">
      <t>カラダ</t>
    </rPh>
    <rPh sb="2" eb="3">
      <t>レン</t>
    </rPh>
    <rPh sb="3" eb="5">
      <t>コジン</t>
    </rPh>
    <rPh sb="5" eb="7">
      <t>ジョウホウ</t>
    </rPh>
    <rPh sb="8" eb="9">
      <t>カン</t>
    </rPh>
    <rPh sb="11" eb="13">
      <t>ホゴ</t>
    </rPh>
    <rPh sb="13" eb="15">
      <t>キテイ</t>
    </rPh>
    <rPh sb="16" eb="18">
      <t>ショウニン</t>
    </rPh>
    <rPh sb="20" eb="21">
      <t>ウエ</t>
    </rPh>
    <rPh sb="22" eb="24">
      <t>サンカ</t>
    </rPh>
    <rPh sb="24" eb="26">
      <t>モウシコミ</t>
    </rPh>
    <rPh sb="31" eb="33">
      <t>ドウイ</t>
    </rPh>
    <phoneticPr fontId="1"/>
  </si>
  <si>
    <t>（このエクセルファイルはメールに添付して送って下さい）</t>
    <rPh sb="16" eb="18">
      <t>テンプ</t>
    </rPh>
    <rPh sb="20" eb="21">
      <t>オク</t>
    </rPh>
    <rPh sb="23" eb="24">
      <t>クダ</t>
    </rPh>
    <phoneticPr fontId="1"/>
  </si>
  <si>
    <t>ふりがな（8文字）</t>
    <rPh sb="6" eb="8">
      <t>モジ</t>
    </rPh>
    <phoneticPr fontId="1"/>
  </si>
  <si>
    <t>シングルス(4人まで）</t>
    <rPh sb="7" eb="8">
      <t>ニン</t>
    </rPh>
    <phoneticPr fontId="1"/>
  </si>
  <si>
    <t>ダブルス</t>
    <phoneticPr fontId="1"/>
  </si>
  <si>
    <t>団体</t>
    <rPh sb="0" eb="2">
      <t>ダンタイ</t>
    </rPh>
    <phoneticPr fontId="1"/>
  </si>
  <si>
    <t>姓・名（協会登録から）</t>
    <rPh sb="0" eb="1">
      <t>セイ</t>
    </rPh>
    <rPh sb="2" eb="3">
      <t>ナ</t>
    </rPh>
    <rPh sb="4" eb="6">
      <t>キョウカイ</t>
    </rPh>
    <rPh sb="6" eb="8">
      <t>トウロク</t>
    </rPh>
    <phoneticPr fontId="1"/>
  </si>
  <si>
    <t>左の登録番号を入力</t>
    <rPh sb="0" eb="1">
      <t>ヒダリ</t>
    </rPh>
    <rPh sb="2" eb="4">
      <t>トウロク</t>
    </rPh>
    <rPh sb="4" eb="6">
      <t>バンゴウ</t>
    </rPh>
    <rPh sb="7" eb="9">
      <t>ニュウリョク</t>
    </rPh>
    <phoneticPr fontId="1"/>
  </si>
  <si>
    <t>協会登録名</t>
    <rPh sb="0" eb="2">
      <t>キョウカイ</t>
    </rPh>
    <rPh sb="2" eb="4">
      <t>トウロク</t>
    </rPh>
    <rPh sb="4" eb="5">
      <t>ナ</t>
    </rPh>
    <phoneticPr fontId="1"/>
  </si>
  <si>
    <t>学校長</t>
    <rPh sb="0" eb="3">
      <t>ガッコウチョウ</t>
    </rPh>
    <phoneticPr fontId="1"/>
  </si>
  <si>
    <t>印</t>
    <phoneticPr fontId="1"/>
  </si>
  <si>
    <t>01</t>
    <phoneticPr fontId="1"/>
  </si>
  <si>
    <t>02</t>
    <phoneticPr fontId="1"/>
  </si>
  <si>
    <t>03</t>
    <phoneticPr fontId="1"/>
  </si>
  <si>
    <t>04</t>
    <phoneticPr fontId="1"/>
  </si>
  <si>
    <t>05</t>
    <phoneticPr fontId="1"/>
  </si>
  <si>
    <t>06</t>
    <phoneticPr fontId="1"/>
  </si>
  <si>
    <t>07</t>
    <phoneticPr fontId="1"/>
  </si>
  <si>
    <t>08</t>
    <phoneticPr fontId="1"/>
  </si>
  <si>
    <t>09</t>
    <phoneticPr fontId="1"/>
  </si>
  <si>
    <t>ダブルス　要項参照</t>
    <rPh sb="5" eb="7">
      <t>ヨウコウ</t>
    </rPh>
    <rPh sb="7" eb="9">
      <t>サンショウ</t>
    </rPh>
    <phoneticPr fontId="1"/>
  </si>
  <si>
    <t>シングルス　要項参照</t>
    <rPh sb="6" eb="8">
      <t>ヨウコウ</t>
    </rPh>
    <rPh sb="8" eb="10">
      <t>サンショウ</t>
    </rPh>
    <phoneticPr fontId="1"/>
  </si>
  <si>
    <t>シングルス・初心者（８人）</t>
  </si>
  <si>
    <t>シングルス・初心者（８人）</t>
    <rPh sb="6" eb="9">
      <t>ショシンシャ</t>
    </rPh>
    <rPh sb="11" eb="12">
      <t>ニン</t>
    </rPh>
    <phoneticPr fontId="1"/>
  </si>
  <si>
    <t>シングルス・経験者（８人）</t>
  </si>
  <si>
    <t>シングルス・経験者（８人）</t>
    <rPh sb="6" eb="9">
      <t>ケイケンシャ</t>
    </rPh>
    <rPh sb="11" eb="12">
      <t>ニン</t>
    </rPh>
    <phoneticPr fontId="1"/>
  </si>
  <si>
    <t>姓</t>
    <rPh sb="0" eb="1">
      <t>セイ</t>
    </rPh>
    <phoneticPr fontId="1"/>
  </si>
  <si>
    <t>名</t>
    <rPh sb="0" eb="1">
      <t>ナ</t>
    </rPh>
    <phoneticPr fontId="1"/>
  </si>
  <si>
    <t>学校名（選択）</t>
    <rPh sb="0" eb="3">
      <t>ガッコウメイ</t>
    </rPh>
    <rPh sb="4" eb="6">
      <t>センタク</t>
    </rPh>
    <phoneticPr fontId="1"/>
  </si>
  <si>
    <t>緊急連絡先</t>
    <rPh sb="0" eb="2">
      <t>キンキュウ</t>
    </rPh>
    <rPh sb="2" eb="5">
      <t>レンラクサキ</t>
    </rPh>
    <phoneticPr fontId="1"/>
  </si>
  <si>
    <t>年度高校総体バドミントン競技参加申込書</t>
    <phoneticPr fontId="1"/>
  </si>
  <si>
    <t>年度新人戦バドミントン競技参加申込書</t>
    <rPh sb="0" eb="1">
      <t>ネン</t>
    </rPh>
    <phoneticPr fontId="1"/>
  </si>
  <si>
    <t>年度一年生大会バドミントン競技参加申込書</t>
  </si>
  <si>
    <t>年度二年生大会バドミントン競技参加申込書</t>
  </si>
  <si>
    <t>年度選抜大会バドミントン競技参加申込書</t>
  </si>
  <si>
    <t>年度ジュニアバドミントン競技参加申込書</t>
  </si>
  <si>
    <t>延岡しろやま　</t>
  </si>
  <si>
    <t>都城さくら聴覚</t>
  </si>
  <si>
    <t>ふりがな</t>
    <phoneticPr fontId="1"/>
  </si>
  <si>
    <t>学 校 ・ 選 手 入 力</t>
    <rPh sb="0" eb="1">
      <t>ガク</t>
    </rPh>
    <rPh sb="2" eb="3">
      <t>コウ</t>
    </rPh>
    <rPh sb="6" eb="7">
      <t>セン</t>
    </rPh>
    <rPh sb="8" eb="9">
      <t>テ</t>
    </rPh>
    <rPh sb="10" eb="11">
      <t>イ</t>
    </rPh>
    <rPh sb="12" eb="13">
      <t>チカラ</t>
    </rPh>
    <phoneticPr fontId="1"/>
  </si>
  <si>
    <t>←　Ｂチーム以降を作る際は、「学校・選手入力」シートから「学校名（選択）」の中から選択をしてください。</t>
    <rPh sb="6" eb="8">
      <t>イコウ</t>
    </rPh>
    <rPh sb="9" eb="10">
      <t>ツク</t>
    </rPh>
    <rPh sb="11" eb="12">
      <t>サイ</t>
    </rPh>
    <rPh sb="15" eb="17">
      <t>ガッコウ</t>
    </rPh>
    <rPh sb="18" eb="20">
      <t>センシュ</t>
    </rPh>
    <rPh sb="20" eb="22">
      <t>ニュウリョク</t>
    </rPh>
    <rPh sb="29" eb="32">
      <t>ガッコウメイ</t>
    </rPh>
    <rPh sb="33" eb="35">
      <t>センタク</t>
    </rPh>
    <rPh sb="38" eb="39">
      <t>ナカ</t>
    </rPh>
    <rPh sb="41" eb="43">
      <t>センタク</t>
    </rPh>
    <phoneticPr fontId="1"/>
  </si>
  <si>
    <t>小林</t>
    <rPh sb="0" eb="2">
      <t>コバヤシ</t>
    </rPh>
    <phoneticPr fontId="1"/>
  </si>
  <si>
    <t>日向中</t>
    <rPh sb="0" eb="2">
      <t>ヒュウガ</t>
    </rPh>
    <rPh sb="2" eb="3">
      <t>チュウ</t>
    </rPh>
    <phoneticPr fontId="1"/>
  </si>
  <si>
    <t>綾中</t>
    <rPh sb="0" eb="1">
      <t>アヤ</t>
    </rPh>
    <rPh sb="1" eb="2">
      <t>チュウ</t>
    </rPh>
    <phoneticPr fontId="1"/>
  </si>
  <si>
    <t>三股中</t>
    <rPh sb="0" eb="2">
      <t>ミマタ</t>
    </rPh>
    <rPh sb="2" eb="3">
      <t>チュウ</t>
    </rPh>
    <phoneticPr fontId="1"/>
  </si>
  <si>
    <t>ホットケーキ</t>
    <phoneticPr fontId="1"/>
  </si>
  <si>
    <t>日章学園中</t>
    <rPh sb="0" eb="2">
      <t>ニッショウ</t>
    </rPh>
    <rPh sb="2" eb="4">
      <t>ガクエン</t>
    </rPh>
    <rPh sb="4" eb="5">
      <t>チュウ</t>
    </rPh>
    <phoneticPr fontId="1"/>
  </si>
  <si>
    <t>美郷南学園</t>
    <rPh sb="0" eb="2">
      <t>ミサト</t>
    </rPh>
    <rPh sb="2" eb="3">
      <t>ミナミ</t>
    </rPh>
    <rPh sb="3" eb="5">
      <t>ガクエン</t>
    </rPh>
    <phoneticPr fontId="1"/>
  </si>
  <si>
    <t>門川中</t>
    <rPh sb="0" eb="2">
      <t>カドガワ</t>
    </rPh>
    <rPh sb="2" eb="3">
      <t>チュウ</t>
    </rPh>
    <phoneticPr fontId="1"/>
  </si>
  <si>
    <t>大塚中</t>
    <rPh sb="0" eb="2">
      <t>オオツカ</t>
    </rPh>
    <rPh sb="2" eb="3">
      <t>チュウ</t>
    </rPh>
    <phoneticPr fontId="1"/>
  </si>
  <si>
    <t>レッドバード</t>
    <phoneticPr fontId="1"/>
  </si>
  <si>
    <t>妻中</t>
    <rPh sb="0" eb="1">
      <t>ツマ</t>
    </rPh>
    <rPh sb="1" eb="2">
      <t>チュウ</t>
    </rPh>
    <phoneticPr fontId="1"/>
  </si>
  <si>
    <t>大宮中</t>
    <rPh sb="0" eb="2">
      <t>オオミヤ</t>
    </rPh>
    <rPh sb="2" eb="3">
      <t>チュウ</t>
    </rPh>
    <phoneticPr fontId="1"/>
  </si>
  <si>
    <t>大淀中</t>
    <rPh sb="0" eb="2">
      <t>オオヨド</t>
    </rPh>
    <rPh sb="2" eb="3">
      <t>チュウ</t>
    </rPh>
    <phoneticPr fontId="1"/>
  </si>
  <si>
    <t>清武中</t>
    <rPh sb="0" eb="2">
      <t>キヨタケ</t>
    </rPh>
    <rPh sb="2" eb="3">
      <t>チュウ</t>
    </rPh>
    <phoneticPr fontId="1"/>
  </si>
  <si>
    <t>田野中</t>
    <rPh sb="0" eb="2">
      <t>タノ</t>
    </rPh>
    <rPh sb="2" eb="3">
      <t>チュウ</t>
    </rPh>
    <phoneticPr fontId="1"/>
  </si>
  <si>
    <t>紙屋中</t>
    <rPh sb="0" eb="1">
      <t>カミ</t>
    </rPh>
    <rPh sb="1" eb="2">
      <t>ヤ</t>
    </rPh>
    <rPh sb="2" eb="3">
      <t>チュウ</t>
    </rPh>
    <phoneticPr fontId="1"/>
  </si>
  <si>
    <t>都農中</t>
    <rPh sb="0" eb="2">
      <t>ツノ</t>
    </rPh>
    <rPh sb="2" eb="3">
      <t>チュウ</t>
    </rPh>
    <phoneticPr fontId="1"/>
  </si>
  <si>
    <t>高城スマッシュ</t>
    <rPh sb="0" eb="2">
      <t>タカジョウ</t>
    </rPh>
    <phoneticPr fontId="1"/>
  </si>
  <si>
    <t>富島中</t>
    <rPh sb="0" eb="2">
      <t>トミシマ</t>
    </rPh>
    <rPh sb="2" eb="3">
      <t>チュウ</t>
    </rPh>
    <phoneticPr fontId="1"/>
  </si>
  <si>
    <t>串間中</t>
    <rPh sb="0" eb="2">
      <t>クシマ</t>
    </rPh>
    <rPh sb="2" eb="3">
      <t>チュウ</t>
    </rPh>
    <phoneticPr fontId="1"/>
  </si>
  <si>
    <t>宮崎中</t>
    <rPh sb="0" eb="2">
      <t>ミヤザキ</t>
    </rPh>
    <rPh sb="2" eb="3">
      <t>チュウ</t>
    </rPh>
    <phoneticPr fontId="1"/>
  </si>
  <si>
    <t>宮崎西中</t>
    <rPh sb="0" eb="2">
      <t>ミヤザキ</t>
    </rPh>
    <rPh sb="2" eb="3">
      <t>ニシ</t>
    </rPh>
    <rPh sb="3" eb="4">
      <t>チュウ</t>
    </rPh>
    <phoneticPr fontId="1"/>
  </si>
  <si>
    <t>財光寺中</t>
    <rPh sb="0" eb="3">
      <t>ザイコウジ</t>
    </rPh>
    <rPh sb="3" eb="4">
      <t>チュウ</t>
    </rPh>
    <phoneticPr fontId="1"/>
  </si>
  <si>
    <t>東郷学園</t>
    <rPh sb="0" eb="2">
      <t>トウゴウ</t>
    </rPh>
    <rPh sb="2" eb="4">
      <t>ガクエン</t>
    </rPh>
    <phoneticPr fontId="1"/>
  </si>
  <si>
    <t>高鍋ジュニア</t>
    <rPh sb="0" eb="2">
      <t>タカナベ</t>
    </rPh>
    <phoneticPr fontId="1"/>
  </si>
  <si>
    <t>高千穂中</t>
    <rPh sb="0" eb="3">
      <t>タカチホ</t>
    </rPh>
    <rPh sb="3" eb="4">
      <t>チュウ</t>
    </rPh>
    <phoneticPr fontId="1"/>
  </si>
  <si>
    <t>フレームクラブ</t>
    <phoneticPr fontId="1"/>
  </si>
  <si>
    <t>東海中</t>
    <rPh sb="0" eb="2">
      <t>トウミ</t>
    </rPh>
    <rPh sb="2" eb="3">
      <t>チュウ</t>
    </rPh>
    <phoneticPr fontId="1"/>
  </si>
  <si>
    <t>住吉中</t>
    <rPh sb="0" eb="2">
      <t>スミヨシ</t>
    </rPh>
    <rPh sb="2" eb="3">
      <t>チュウ</t>
    </rPh>
    <phoneticPr fontId="1"/>
  </si>
  <si>
    <t>富田中</t>
    <rPh sb="0" eb="2">
      <t>トンダ</t>
    </rPh>
    <rPh sb="2" eb="3">
      <t>チュウ</t>
    </rPh>
    <phoneticPr fontId="1"/>
  </si>
  <si>
    <t>〒(ハイフンなし)</t>
    <phoneticPr fontId="1"/>
  </si>
  <si>
    <t>℡(ハイフンなし)</t>
    <phoneticPr fontId="1"/>
  </si>
  <si>
    <t>代表者氏名</t>
    <rPh sb="0" eb="3">
      <t>ダイヒョウシャ</t>
    </rPh>
    <rPh sb="3" eb="5">
      <t>シメイ</t>
    </rPh>
    <phoneticPr fontId="1"/>
  </si>
  <si>
    <t>住所</t>
    <rPh sb="0" eb="2">
      <t>ジュウショ</t>
    </rPh>
    <phoneticPr fontId="1"/>
  </si>
  <si>
    <t>　←「学校・選手入力」シートから「学校名（選択）」の中から選択をしてください。</t>
    <rPh sb="3" eb="5">
      <t>ガッコウ</t>
    </rPh>
    <rPh sb="6" eb="8">
      <t>センシュ</t>
    </rPh>
    <rPh sb="8" eb="10">
      <t>ニュウリョク</t>
    </rPh>
    <rPh sb="17" eb="20">
      <t>ガッコウメイ</t>
    </rPh>
    <rPh sb="21" eb="23">
      <t>センタク</t>
    </rPh>
    <rPh sb="26" eb="27">
      <t>ナカ</t>
    </rPh>
    <rPh sb="29" eb="31">
      <t>センタク</t>
    </rPh>
    <phoneticPr fontId="1"/>
  </si>
  <si>
    <t>選手名</t>
    <rPh sb="0" eb="2">
      <t>センシュ</t>
    </rPh>
    <rPh sb="2" eb="3">
      <t>ナ</t>
    </rPh>
    <phoneticPr fontId="1"/>
  </si>
  <si>
    <t>姓・名（学校・選手から）</t>
    <rPh sb="0" eb="1">
      <t>セイ</t>
    </rPh>
    <rPh sb="2" eb="3">
      <t>ナ</t>
    </rPh>
    <rPh sb="4" eb="6">
      <t>ガッコウ</t>
    </rPh>
    <rPh sb="7" eb="9">
      <t>センシュ</t>
    </rPh>
    <phoneticPr fontId="1"/>
  </si>
  <si>
    <t>小松台ホワイト</t>
    <rPh sb="0" eb="3">
      <t>コマツダイ</t>
    </rPh>
    <phoneticPr fontId="1"/>
  </si>
  <si>
    <t>国富スマッシュ</t>
    <rPh sb="0" eb="2">
      <t>クニトミ</t>
    </rPh>
    <phoneticPr fontId="1"/>
  </si>
  <si>
    <t>日南学園中</t>
    <rPh sb="0" eb="4">
      <t>ニチナンガクエン</t>
    </rPh>
    <rPh sb="4" eb="5">
      <t>チュウ</t>
    </rPh>
    <phoneticPr fontId="1"/>
  </si>
  <si>
    <t>都城スマッシュ</t>
    <rPh sb="0" eb="2">
      <t>ミヤコノジョウ</t>
    </rPh>
    <phoneticPr fontId="1"/>
  </si>
  <si>
    <t>赤江東中</t>
    <rPh sb="0" eb="3">
      <t>アカエヒガシ</t>
    </rPh>
    <rPh sb="3" eb="4">
      <t>チュウ</t>
    </rPh>
    <phoneticPr fontId="1"/>
  </si>
  <si>
    <t>三財中</t>
    <rPh sb="0" eb="2">
      <t>サンザイ</t>
    </rPh>
    <rPh sb="2" eb="3">
      <t>チュウ</t>
    </rPh>
    <phoneticPr fontId="1"/>
  </si>
  <si>
    <t>藤田研究所</t>
    <rPh sb="0" eb="5">
      <t>フジタケンキュウジョ</t>
    </rPh>
    <phoneticPr fontId="1"/>
  </si>
  <si>
    <t>ブルーバード</t>
    <phoneticPr fontId="1"/>
  </si>
  <si>
    <t>日南スポーツ</t>
    <rPh sb="0" eb="2">
      <t>ニチナン</t>
    </rPh>
    <phoneticPr fontId="1"/>
  </si>
  <si>
    <t>選手名左の番号を入力</t>
    <rPh sb="0" eb="3">
      <t>センシュメイ</t>
    </rPh>
    <rPh sb="3" eb="4">
      <t>ヒダリ</t>
    </rPh>
    <rPh sb="5" eb="7">
      <t>バンゴウ</t>
    </rPh>
    <rPh sb="8" eb="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</si>
</sst>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8">
    <font>
      <sz val="11"/>
      <name val="ＭＳ Ｐゴシック"/>
      <family val="3"/>
      <charset val="128"/>
    </font>
    <font>
      <sz val="6"/>
      <name val="ＭＳ Ｐゴシック"/>
      <family val="3"/>
      <charset val="128"/>
    </font>
    <font>
      <sz val="22"/>
      <name val="ＭＳ Ｐ明朝"/>
      <family val="1"/>
      <charset val="128"/>
    </font>
    <font>
      <sz val="12"/>
      <name val="ＭＳ Ｐゴシック"/>
      <family val="3"/>
      <charset val="128"/>
    </font>
    <font>
      <sz val="11"/>
      <name val="ＭＳ Ｐ明朝"/>
      <family val="1"/>
      <charset val="128"/>
    </font>
    <font>
      <sz val="9"/>
      <name val="ＭＳ Ｐゴシック"/>
      <family val="3"/>
      <charset val="128"/>
    </font>
    <font>
      <sz val="10"/>
      <name val="ＭＳ Ｐ明朝"/>
      <family val="1"/>
      <charset val="128"/>
    </font>
    <font>
      <sz val="9"/>
      <name val="ＭＳ Ｐ明朝"/>
      <family val="1"/>
      <charset val="128"/>
    </font>
    <font>
      <sz val="18"/>
      <name val="ＭＳ Ｐ明朝"/>
      <family val="1"/>
      <charset val="128"/>
    </font>
    <font>
      <sz val="12"/>
      <name val="ＭＳ Ｐ明朝"/>
      <family val="1"/>
      <charset val="128"/>
    </font>
    <font>
      <sz val="10"/>
      <name val="ＭＳ Ｐゴシック"/>
      <family val="3"/>
      <charset val="128"/>
    </font>
    <font>
      <sz val="8"/>
      <name val="ＭＳ Ｐ明朝"/>
      <family val="1"/>
      <charset val="128"/>
    </font>
    <font>
      <sz val="18"/>
      <name val="ＭＳ Ｐゴシック"/>
      <family val="3"/>
      <charset val="128"/>
    </font>
    <font>
      <sz val="9"/>
      <color indexed="81"/>
      <name val="ＭＳ Ｐゴシック"/>
      <family val="3"/>
      <charset val="128"/>
    </font>
    <font>
      <sz val="11"/>
      <name val="ＪＳ明朝"/>
      <family val="1"/>
      <charset val="128"/>
    </font>
    <font>
      <sz val="9"/>
      <color rgb="FFFF0000"/>
      <name val="ＭＳ Ｐ明朝"/>
      <family val="1"/>
      <charset val="128"/>
    </font>
    <font>
      <b/>
      <sz val="9"/>
      <color indexed="81"/>
      <name val="ＭＳ Ｐゴシック"/>
      <family val="3"/>
      <charset val="128"/>
    </font>
    <font>
      <sz val="18"/>
      <color rgb="FFFF000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15"/>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medium">
        <color indexed="64"/>
      </diagonal>
    </border>
  </borders>
  <cellStyleXfs count="1">
    <xf numFmtId="0" fontId="0" fillId="0" borderId="0"/>
  </cellStyleXfs>
  <cellXfs count="86">
    <xf numFmtId="0" fontId="0" fillId="0" borderId="0" xfId="0"/>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xf numFmtId="0" fontId="0" fillId="0" borderId="2" xfId="0" applyBorder="1" applyAlignment="1">
      <alignment horizontal="center" vertical="center"/>
    </xf>
    <xf numFmtId="0" fontId="4" fillId="0" borderId="0" xfId="0" applyFont="1"/>
    <xf numFmtId="0" fontId="0" fillId="0" borderId="0" xfId="0" applyAlignment="1">
      <alignment horizontal="centerContinuous" vertical="center"/>
    </xf>
    <xf numFmtId="0" fontId="8" fillId="0" borderId="0" xfId="0" applyFont="1" applyAlignment="1">
      <alignment horizontal="centerContinuous" vertical="center"/>
    </xf>
    <xf numFmtId="0" fontId="0" fillId="0" borderId="0" xfId="0" applyAlignment="1">
      <alignment horizontal="centerContinuous"/>
    </xf>
    <xf numFmtId="0" fontId="4" fillId="0" borderId="2" xfId="0" applyFont="1" applyBorder="1"/>
    <xf numFmtId="0" fontId="4" fillId="0" borderId="2" xfId="0" applyFont="1" applyBorder="1" applyAlignment="1">
      <alignment vertical="center" wrapText="1"/>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2" borderId="1" xfId="0" applyFill="1" applyBorder="1"/>
    <xf numFmtId="0" fontId="9" fillId="0" borderId="0" xfId="0" applyFont="1" applyAlignment="1">
      <alignment horizontal="center" vertical="center"/>
    </xf>
    <xf numFmtId="0" fontId="7" fillId="3" borderId="0" xfId="0" applyFont="1" applyFill="1" applyAlignment="1">
      <alignment vertical="top" wrapText="1"/>
    </xf>
    <xf numFmtId="0" fontId="4" fillId="0" borderId="0" xfId="0" applyFont="1" applyAlignment="1">
      <alignment vertical="center"/>
    </xf>
    <xf numFmtId="49" fontId="0" fillId="0" borderId="0" xfId="0" applyNumberFormat="1" applyAlignment="1">
      <alignment horizontal="center"/>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176" fontId="0" fillId="0" borderId="0" xfId="0" applyNumberFormat="1"/>
    <xf numFmtId="0" fontId="0" fillId="0" borderId="0" xfId="0" applyAlignment="1">
      <alignment vertical="center"/>
    </xf>
    <xf numFmtId="177" fontId="0" fillId="0" borderId="0" xfId="0" applyNumberFormat="1"/>
    <xf numFmtId="0" fontId="0" fillId="0" borderId="6" xfId="0" applyBorder="1" applyAlignment="1">
      <alignment vertical="center"/>
    </xf>
    <xf numFmtId="0" fontId="8" fillId="0" borderId="0" xfId="0" applyFont="1" applyAlignment="1">
      <alignment vertical="center"/>
    </xf>
    <xf numFmtId="0" fontId="4" fillId="0" borderId="0" xfId="0" applyFont="1" applyAlignment="1">
      <alignment horizontal="right"/>
    </xf>
    <xf numFmtId="0" fontId="8" fillId="0" borderId="0" xfId="0" applyFont="1" applyAlignment="1">
      <alignment horizontal="left" vertical="center"/>
    </xf>
    <xf numFmtId="0" fontId="14" fillId="0" borderId="0" xfId="0" applyFont="1" applyAlignment="1">
      <alignment wrapText="1"/>
    </xf>
    <xf numFmtId="0" fontId="3" fillId="0" borderId="1" xfId="0" applyFont="1" applyBorder="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11" fillId="0" borderId="0" xfId="0" applyFont="1" applyAlignment="1">
      <alignment vertical="center"/>
    </xf>
    <xf numFmtId="0" fontId="6" fillId="0" borderId="0" xfId="0" applyFont="1" applyAlignment="1">
      <alignment vertical="center"/>
    </xf>
    <xf numFmtId="0" fontId="6" fillId="0" borderId="2" xfId="0" applyFont="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xf>
    <xf numFmtId="0" fontId="0" fillId="0" borderId="2" xfId="0" applyBorder="1" applyAlignment="1">
      <alignment horizontal="left" vertical="center"/>
    </xf>
    <xf numFmtId="0" fontId="0" fillId="0" borderId="5" xfId="0" applyBorder="1" applyAlignment="1">
      <alignment horizontal="left"/>
    </xf>
    <xf numFmtId="0" fontId="0" fillId="0" borderId="2" xfId="0" applyBorder="1" applyAlignment="1">
      <alignment horizontal="left"/>
    </xf>
    <xf numFmtId="0" fontId="0" fillId="0" borderId="2" xfId="0" applyBorder="1" applyAlignment="1">
      <alignment horizontal="center"/>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shrinkToFit="1"/>
    </xf>
    <xf numFmtId="0" fontId="9" fillId="0" borderId="0" xfId="0" applyFont="1"/>
    <xf numFmtId="0" fontId="4" fillId="0" borderId="0" xfId="0" applyFont="1" applyAlignment="1">
      <alignment vertical="center" shrinkToFit="1"/>
    </xf>
    <xf numFmtId="0" fontId="15" fillId="0" borderId="0" xfId="0" applyFont="1" applyAlignment="1">
      <alignment horizontal="center" vertical="center"/>
    </xf>
    <xf numFmtId="0" fontId="0" fillId="0" borderId="10" xfId="0" applyBorder="1" applyAlignment="1">
      <alignment horizontal="center" vertical="center"/>
    </xf>
    <xf numFmtId="0" fontId="0" fillId="0" borderId="3" xfId="0" applyBorder="1"/>
    <xf numFmtId="0" fontId="0" fillId="0" borderId="3" xfId="0" applyBorder="1" applyAlignment="1">
      <alignment horizontal="center" vertical="center" shrinkToFit="1"/>
    </xf>
    <xf numFmtId="0" fontId="4" fillId="0" borderId="0" xfId="0" applyFont="1" applyAlignment="1">
      <alignment horizont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0" fillId="0" borderId="2" xfId="0" applyFont="1" applyBorder="1" applyAlignment="1">
      <alignment horizontal="center" vertical="center"/>
    </xf>
    <xf numFmtId="49" fontId="0" fillId="0" borderId="7" xfId="0" quotePrefix="1" applyNumberFormat="1" applyBorder="1" applyAlignment="1">
      <alignment horizontal="center" vertical="center"/>
    </xf>
    <xf numFmtId="49" fontId="0" fillId="0" borderId="4" xfId="0" applyNumberFormat="1" applyBorder="1" applyAlignment="1">
      <alignment horizontal="center" vertical="center"/>
    </xf>
    <xf numFmtId="0" fontId="5" fillId="0" borderId="7" xfId="0" applyFont="1" applyBorder="1" applyAlignment="1">
      <alignment horizontal="center" vertical="center" shrinkToFit="1"/>
    </xf>
    <xf numFmtId="0" fontId="5" fillId="0" borderId="4" xfId="0" applyFont="1" applyBorder="1" applyAlignment="1">
      <alignment horizontal="center" vertical="center" shrinkToFit="1"/>
    </xf>
    <xf numFmtId="0" fontId="2" fillId="0" borderId="0" xfId="0" applyFont="1" applyAlignment="1">
      <alignment horizontal="center" vertical="center"/>
    </xf>
    <xf numFmtId="0" fontId="0" fillId="0" borderId="0" xfId="0"/>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17" fillId="0" borderId="0" xfId="0" applyFont="1" applyAlignment="1">
      <alignment horizontal="right" vertical="center"/>
    </xf>
    <xf numFmtId="0" fontId="4"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shrinkToFit="1"/>
    </xf>
    <xf numFmtId="0" fontId="8" fillId="0" borderId="7" xfId="0" applyFont="1" applyBorder="1" applyAlignment="1">
      <alignment horizontal="center" vertical="center"/>
    </xf>
    <xf numFmtId="0" fontId="12" fillId="0" borderId="4" xfId="0" applyFont="1" applyBorder="1"/>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49" fontId="4" fillId="0" borderId="0" xfId="0" applyNumberFormat="1" applyFont="1" applyAlignment="1">
      <alignment horizontal="left" vertical="center" shrinkToFit="1"/>
    </xf>
    <xf numFmtId="0" fontId="4" fillId="0" borderId="0" xfId="0" applyFont="1" applyAlignment="1">
      <alignment horizontal="left" shrinkToFit="1"/>
    </xf>
    <xf numFmtId="0" fontId="0" fillId="0" borderId="0" xfId="0" applyAlignment="1">
      <alignment horizontal="left" shrinkToFit="1"/>
    </xf>
    <xf numFmtId="49" fontId="4" fillId="0" borderId="0" xfId="0" applyNumberFormat="1" applyFont="1" applyAlignment="1">
      <alignment horizontal="left" shrinkToFit="1"/>
    </xf>
    <xf numFmtId="0" fontId="6" fillId="0" borderId="0" xfId="0" applyFont="1" applyAlignment="1">
      <alignment horizontal="center" vertical="center" shrinkToFit="1"/>
    </xf>
    <xf numFmtId="0" fontId="4" fillId="0" borderId="0" xfId="0" applyFont="1" applyAlignment="1">
      <alignment horizontal="center"/>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0" xfId="0" applyFont="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184150</xdr:colOff>
      <xdr:row>3</xdr:row>
      <xdr:rowOff>104775</xdr:rowOff>
    </xdr:from>
    <xdr:to>
      <xdr:col>18</xdr:col>
      <xdr:colOff>1317625</xdr:colOff>
      <xdr:row>22</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40100" y="936625"/>
          <a:ext cx="6918325" cy="3073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r>
            <a:rPr kumimoji="1" lang="en-US" altLang="ja-JP" sz="1200" b="1" spc="50">
              <a:solidFill>
                <a:srgbClr val="FF0000"/>
              </a:solidFill>
              <a:latin typeface="ＭＳ Ｐ明朝" panose="02020600040205080304" pitchFamily="18" charset="-128"/>
              <a:ea typeface="ＭＳ Ｐ明朝" panose="02020600040205080304" pitchFamily="18" charset="-128"/>
            </a:rPr>
            <a:t>※</a:t>
          </a:r>
          <a:r>
            <a:rPr kumimoji="1" lang="ja-JP" altLang="en-US" sz="1200" b="1" spc="50">
              <a:solidFill>
                <a:srgbClr val="FF0000"/>
              </a:solidFill>
              <a:latin typeface="ＭＳ Ｐ明朝" panose="02020600040205080304" pitchFamily="18" charset="-128"/>
              <a:ea typeface="ＭＳ Ｐ明朝" panose="02020600040205080304" pitchFamily="18" charset="-128"/>
            </a:rPr>
            <a:t>パソコンに保存するときはファイル名に「学校名（クラブ名）」「男」「女」を付け加えて下さい。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400"/>
            </a:lnSpc>
          </a:pPr>
          <a:r>
            <a:rPr kumimoji="1" lang="ja-JP" altLang="en-US" sz="1200" b="1" spc="50">
              <a:solidFill>
                <a:srgbClr val="FF0000"/>
              </a:solidFill>
              <a:latin typeface="ＭＳ Ｐ明朝" panose="02020600040205080304" pitchFamily="18" charset="-128"/>
              <a:ea typeface="ＭＳ Ｐ明朝" panose="02020600040205080304" pitchFamily="18" charset="-128"/>
            </a:rPr>
            <a:t>　　例：○○高校男子　　△△高校女子　　〇〇クラブ男子</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en-US" altLang="ja-JP" sz="1200" b="1" spc="50">
              <a:solidFill>
                <a:srgbClr val="FF0000"/>
              </a:solidFill>
              <a:latin typeface="ＭＳ Ｐ明朝" panose="02020600040205080304" pitchFamily="18" charset="-128"/>
              <a:ea typeface="ＭＳ Ｐ明朝" panose="02020600040205080304" pitchFamily="18" charset="-128"/>
            </a:rPr>
            <a:t>※</a:t>
          </a:r>
          <a:r>
            <a:rPr kumimoji="1" lang="ja-JP" altLang="en-US" sz="1200" b="1" spc="50">
              <a:solidFill>
                <a:srgbClr val="FF0000"/>
              </a:solidFill>
              <a:latin typeface="ＭＳ Ｐ明朝" panose="02020600040205080304" pitchFamily="18" charset="-128"/>
              <a:ea typeface="ＭＳ Ｐ明朝" panose="02020600040205080304" pitchFamily="18" charset="-128"/>
            </a:rPr>
            <a:t>書式やフォントサイズは変更しないで下さい。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a:solidFill>
                <a:srgbClr val="FF0000"/>
              </a:solidFill>
              <a:latin typeface="ＭＳ Ｐ明朝" panose="02020600040205080304" pitchFamily="18" charset="-128"/>
              <a:ea typeface="ＭＳ Ｐ明朝" panose="02020600040205080304" pitchFamily="18" charset="-128"/>
            </a:rPr>
            <a:t>　ふりがなは「</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ひらがな</a:t>
          </a:r>
          <a:r>
            <a:rPr kumimoji="1" lang="ja-JP" altLang="en-US" sz="1200" b="1" spc="50">
              <a:solidFill>
                <a:srgbClr val="FF0000"/>
              </a:solidFill>
              <a:latin typeface="ＭＳ Ｐ明朝" panose="02020600040205080304" pitchFamily="18" charset="-128"/>
              <a:ea typeface="ＭＳ Ｐ明朝" panose="02020600040205080304" pitchFamily="18" charset="-128"/>
            </a:rPr>
            <a:t>」で入力してください。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en-US" altLang="ja-JP" sz="1200" b="1" spc="50"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ja-JP" sz="1200" b="1" spc="50" baseline="0">
              <a:solidFill>
                <a:srgbClr val="FF0000"/>
              </a:solidFill>
              <a:effectLst/>
              <a:latin typeface="ＭＳ Ｐ明朝" panose="02020600040205080304" pitchFamily="18" charset="-128"/>
              <a:ea typeface="ＭＳ Ｐ明朝" panose="02020600040205080304" pitchFamily="18" charset="-128"/>
              <a:cs typeface="+mn-cs"/>
            </a:rPr>
            <a:t>（太文字・斜体も不可）</a:t>
          </a:r>
          <a:r>
            <a:rPr kumimoji="0" lang="ja-JP" altLang="en-US" sz="1200" b="0" spc="50" baseline="0">
              <a:solidFill>
                <a:srgbClr val="FF0000"/>
              </a:solidFill>
              <a:effectLst/>
              <a:latin typeface="ＭＳ Ｐ明朝" panose="02020600040205080304" pitchFamily="18" charset="-128"/>
              <a:ea typeface="ＭＳ Ｐ明朝" panose="02020600040205080304" pitchFamily="18" charset="-128"/>
              <a:cs typeface="+mn-cs"/>
            </a:rPr>
            <a:t>　</a:t>
          </a:r>
          <a:endParaRPr kumimoji="0" lang="en-US" altLang="ja-JP" sz="1200" b="0" spc="50" baseline="0">
            <a:solidFill>
              <a:srgbClr val="FF0000"/>
            </a:solidFill>
            <a:effectLst/>
            <a:latin typeface="ＭＳ Ｐ明朝" panose="02020600040205080304" pitchFamily="18" charset="-128"/>
            <a:ea typeface="ＭＳ Ｐ明朝" panose="02020600040205080304" pitchFamily="18" charset="-128"/>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200" b="1" spc="50">
              <a:solidFill>
                <a:srgbClr val="FF0000"/>
              </a:solidFill>
              <a:latin typeface="ＭＳ Ｐ明朝" panose="02020600040205080304" pitchFamily="18" charset="-128"/>
              <a:ea typeface="ＭＳ Ｐ明朝" panose="02020600040205080304" pitchFamily="18" charset="-128"/>
            </a:rPr>
            <a:t>　　ＭＳ</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Ｐゴシック　</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11</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ポイント　数字は</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半角</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で入力して下さい。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学校名（選択）・年度・男女</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のみ選択リストからの入力になります。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それ以外は各自で入力をお願いします。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（コピー貼り付けをする際は、書式等変更がないように確認をお願いします）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（外字には対応していない部分がありますので、略字等で対応させてもらうことがあります。ご連絡いただけると助かります。）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135949</xdr:colOff>
      <xdr:row>22</xdr:row>
      <xdr:rowOff>129887</xdr:rowOff>
    </xdr:from>
    <xdr:to>
      <xdr:col>7</xdr:col>
      <xdr:colOff>450273</xdr:colOff>
      <xdr:row>47</xdr:row>
      <xdr:rowOff>75334</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r="71130" b="42142"/>
        <a:stretch/>
      </xdr:blipFill>
      <xdr:spPr>
        <a:xfrm>
          <a:off x="135949" y="4187537"/>
          <a:ext cx="3762374" cy="4231697"/>
        </a:xfrm>
        <a:prstGeom prst="rect">
          <a:avLst/>
        </a:prstGeom>
      </xdr:spPr>
    </xdr:pic>
    <xdr:clientData/>
  </xdr:twoCellAnchor>
  <xdr:twoCellAnchor>
    <xdr:from>
      <xdr:col>4</xdr:col>
      <xdr:colOff>419100</xdr:colOff>
      <xdr:row>40</xdr:row>
      <xdr:rowOff>95251</xdr:rowOff>
    </xdr:from>
    <xdr:to>
      <xdr:col>13</xdr:col>
      <xdr:colOff>285750</xdr:colOff>
      <xdr:row>49</xdr:row>
      <xdr:rowOff>76200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2343150" y="7239001"/>
          <a:ext cx="3819525" cy="1523999"/>
        </a:xfrm>
        <a:prstGeom prst="wedgeRoundRectCallout">
          <a:avLst>
            <a:gd name="adj1" fmla="val -67594"/>
            <a:gd name="adj2" fmla="val -49799"/>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ご自身のチームを選択してください。</a:t>
          </a:r>
          <a:endParaRPr kumimoji="1" lang="en-US" altLang="ja-JP" sz="1200"/>
        </a:p>
        <a:p>
          <a:pPr algn="l"/>
          <a:r>
            <a:rPr kumimoji="1" lang="ja-JP" altLang="en-US" sz="1200"/>
            <a:t>　チーム名がない場合はお手数ですが、直接入力されてください。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1057275</xdr:colOff>
      <xdr:row>11</xdr:row>
      <xdr:rowOff>19050</xdr:rowOff>
    </xdr:from>
    <xdr:to>
      <xdr:col>12</xdr:col>
      <xdr:colOff>209550</xdr:colOff>
      <xdr:row>46</xdr:row>
      <xdr:rowOff>161926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57275" y="2247900"/>
          <a:ext cx="6467475" cy="72104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en-US" altLang="ja-JP" sz="1200" b="1" spc="50">
              <a:solidFill>
                <a:srgbClr val="FF0000"/>
              </a:solidFill>
              <a:latin typeface="ＭＳ Ｐ明朝" panose="02020600040205080304" pitchFamily="18" charset="-128"/>
              <a:ea typeface="ＭＳ Ｐ明朝" panose="02020600040205080304" pitchFamily="18" charset="-128"/>
            </a:rPr>
            <a:t>【</a:t>
          </a:r>
          <a:r>
            <a:rPr kumimoji="1" lang="ja-JP" altLang="en-US" sz="1200" b="1" spc="5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a:solidFill>
                <a:srgbClr val="FF0000"/>
              </a:solidFill>
              <a:latin typeface="ＭＳ Ｐ明朝" panose="02020600040205080304" pitchFamily="18" charset="-128"/>
              <a:ea typeface="ＭＳ Ｐ明朝" panose="02020600040205080304" pitchFamily="18" charset="-128"/>
            </a:rPr>
            <a:t>】</a:t>
          </a:r>
        </a:p>
        <a:p>
          <a:pPr>
            <a:lnSpc>
              <a:spcPts val="1400"/>
            </a:lnSpc>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400"/>
            </a:lnSpc>
          </a:pPr>
          <a:r>
            <a:rPr kumimoji="1" lang="ja-JP" altLang="en-US" sz="1200" b="1" spc="50">
              <a:solidFill>
                <a:srgbClr val="FF0000"/>
              </a:solidFill>
              <a:latin typeface="ＭＳ Ｐ明朝" panose="02020600040205080304" pitchFamily="18" charset="-128"/>
              <a:ea typeface="ＭＳ Ｐ明朝" panose="02020600040205080304" pitchFamily="18" charset="-128"/>
            </a:rPr>
            <a:t>①「</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学校・選手入力</a:t>
          </a:r>
          <a:r>
            <a:rPr kumimoji="1" lang="ja-JP" altLang="en-US" sz="1200" b="1" spc="50">
              <a:solidFill>
                <a:srgbClr val="FF0000"/>
              </a:solidFill>
              <a:latin typeface="ＭＳ Ｐ明朝" panose="02020600040205080304" pitchFamily="18" charset="-128"/>
              <a:ea typeface="ＭＳ Ｐ明朝" panose="02020600040205080304" pitchFamily="18" charset="-128"/>
            </a:rPr>
            <a:t>」のシートから反映されている場所は入力をしないでください。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r>
            <a:rPr kumimoji="1" lang="ja-JP" altLang="en-US" sz="1200" b="1" spc="50">
              <a:solidFill>
                <a:srgbClr val="FF0000"/>
              </a:solidFill>
              <a:latin typeface="ＭＳ Ｐ明朝" panose="02020600040205080304" pitchFamily="18" charset="-128"/>
              <a:ea typeface="ＭＳ Ｐ明朝" panose="02020600040205080304" pitchFamily="18" charset="-128"/>
            </a:rPr>
            <a:t>②残りの部分は各自で入力をしてください。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r>
            <a:rPr kumimoji="1" lang="ja-JP" altLang="en-US" sz="1200" b="1" spc="50">
              <a:solidFill>
                <a:srgbClr val="FF0000"/>
              </a:solidFill>
              <a:latin typeface="ＭＳ Ｐ明朝" panose="02020600040205080304" pitchFamily="18" charset="-128"/>
              <a:ea typeface="ＭＳ Ｐ明朝" panose="02020600040205080304" pitchFamily="18" charset="-128"/>
            </a:rPr>
            <a:t>　緊急連絡先は組合せなどで連絡を取ることがありますので、個人の携帯電話を書いていただけると助かります。</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r>
            <a:rPr kumimoji="1" lang="ja-JP" altLang="en-US" sz="1200" b="1" spc="50">
              <a:solidFill>
                <a:srgbClr val="FF0000"/>
              </a:solidFill>
              <a:latin typeface="ＭＳ Ｐ明朝" panose="02020600040205080304" pitchFamily="18" charset="-128"/>
              <a:ea typeface="ＭＳ Ｐ明朝" panose="02020600040205080304" pitchFamily="18" charset="-128"/>
            </a:rPr>
            <a:t>　「</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コーチ・マネージャー・主将</a:t>
          </a:r>
          <a:r>
            <a:rPr kumimoji="1" lang="ja-JP" altLang="en-US" sz="1200" b="1" spc="50">
              <a:solidFill>
                <a:srgbClr val="FF0000"/>
              </a:solidFill>
              <a:latin typeface="ＭＳ Ｐ明朝" panose="02020600040205080304" pitchFamily="18" charset="-128"/>
              <a:ea typeface="ＭＳ Ｐ明朝" panose="02020600040205080304" pitchFamily="18" charset="-128"/>
            </a:rPr>
            <a:t>」が不在の場合は空欄でお願いします。</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r>
            <a:rPr kumimoji="1" lang="en-US" altLang="ja-JP" sz="1200" b="1" spc="50">
              <a:solidFill>
                <a:srgbClr val="FF0000"/>
              </a:solidFill>
              <a:latin typeface="ＭＳ Ｐ明朝" panose="02020600040205080304" pitchFamily="18" charset="-128"/>
              <a:ea typeface="ＭＳ Ｐ明朝" panose="02020600040205080304" pitchFamily="18" charset="-128"/>
            </a:rPr>
            <a:t>  </a:t>
          </a:r>
          <a:r>
            <a:rPr kumimoji="1" lang="ja-JP" altLang="en-US" sz="1200" b="1" spc="50">
              <a:solidFill>
                <a:srgbClr val="FF0000"/>
              </a:solidFill>
              <a:latin typeface="ＭＳ Ｐ明朝" panose="02020600040205080304" pitchFamily="18" charset="-128"/>
              <a:ea typeface="ＭＳ Ｐ明朝" panose="02020600040205080304" pitchFamily="18" charset="-128"/>
            </a:rPr>
            <a:t>入力する際は、それぞれ１名ずつ入力してください。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a:solidFill>
                <a:srgbClr val="FF0000"/>
              </a:solidFill>
              <a:latin typeface="ＭＳ Ｐ明朝" panose="02020600040205080304" pitchFamily="18" charset="-128"/>
              <a:ea typeface="ＭＳ Ｐ明朝" panose="02020600040205080304" pitchFamily="18" charset="-128"/>
            </a:rPr>
            <a:t>③「</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左の登録番号を入力</a:t>
          </a:r>
          <a:r>
            <a:rPr kumimoji="1" lang="ja-JP" altLang="en-US" sz="1200" b="1" spc="50">
              <a:solidFill>
                <a:srgbClr val="FF0000"/>
              </a:solidFill>
              <a:latin typeface="ＭＳ Ｐ明朝" panose="02020600040205080304" pitchFamily="18" charset="-128"/>
              <a:ea typeface="ＭＳ Ｐ明朝" panose="02020600040205080304" pitchFamily="18" charset="-128"/>
            </a:rPr>
            <a:t>」の欄は、「</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協会登録名</a:t>
          </a:r>
          <a:r>
            <a:rPr kumimoji="1" lang="ja-JP" altLang="en-US" sz="1200" b="1" spc="50">
              <a:solidFill>
                <a:srgbClr val="FF0000"/>
              </a:solidFill>
              <a:latin typeface="ＭＳ Ｐ明朝" panose="02020600040205080304" pitchFamily="18" charset="-128"/>
              <a:ea typeface="ＭＳ Ｐ明朝" panose="02020600040205080304" pitchFamily="18" charset="-128"/>
            </a:rPr>
            <a:t>」の生徒名左側の数字を</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半角</a:t>
          </a:r>
          <a:r>
            <a:rPr kumimoji="1" lang="ja-JP" altLang="en-US" sz="1200" b="1" spc="50">
              <a:solidFill>
                <a:srgbClr val="FF0000"/>
              </a:solidFill>
              <a:latin typeface="ＭＳ Ｐ明朝" panose="02020600040205080304" pitchFamily="18" charset="-128"/>
              <a:ea typeface="ＭＳ Ｐ明朝" panose="02020600040205080304" pitchFamily="18" charset="-128"/>
            </a:rPr>
            <a:t>で入力してください。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表内の「</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姓・名（協会登録から</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）」と「</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ふりがな（</a:t>
          </a:r>
          <a:r>
            <a:rPr kumimoji="1" lang="en-US" altLang="ja-JP" sz="1200" b="1" spc="50" baseline="0">
              <a:solidFill>
                <a:sysClr val="windowText" lastClr="000000"/>
              </a:solidFill>
              <a:latin typeface="ＭＳ Ｐ明朝" panose="02020600040205080304" pitchFamily="18" charset="-128"/>
              <a:ea typeface="ＭＳ Ｐ明朝" panose="02020600040205080304" pitchFamily="18" charset="-128"/>
            </a:rPr>
            <a:t>8</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文字</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）」は入力後、反映されます。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④「</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団体（〇</a:t>
          </a:r>
          <a:r>
            <a:rPr kumimoji="1" lang="ja-JP" altLang="en-US" sz="1200" b="1" spc="50" baseline="0">
              <a:solidFill>
                <a:schemeClr val="tx1"/>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」･･･団体戦に出場する生徒は「</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〇</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」印を記入してください。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５～７名以内でお願いします。　　　　　　　　　　 </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⑤「</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ダブルス</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」･･･ペアの生徒と同じ</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数字</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を</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半角</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で入力してください。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⑥「</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シングルス</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」･･･出場する生徒の欄に</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数字</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を</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半角</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で入力してください。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⑦「</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学年・登録印・出身中</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」は自動で反映されます。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⑧必ず</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No1</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から入力をし、途中で空欄がないように入力をしてください。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⑨各大会ごとの</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シート名</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（高校総体・新人戦・一年生大会・二年生大会・選抜大会・ジュニア）はプログラムを読み込む際に重要な部分ですので、絶対に個人で編集等を行わないでください。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（名前を変える・スペースを空ける）</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申込のやり方で不明な点などありましたら、ご連絡をお願いします。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入力・印刷する際、この</a:t>
          </a:r>
          <a:r>
            <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説明文</a:t>
          </a:r>
          <a:r>
            <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は</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印刷範囲外へ</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移動させてください。</a:t>
          </a:r>
          <a:endParaRPr lang="ja-JP" altLang="ja-JP" sz="1200">
            <a:solidFill>
              <a:srgbClr val="FF0000"/>
            </a:solidFill>
            <a:effectLst/>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11</xdr:row>
      <xdr:rowOff>9525</xdr:rowOff>
    </xdr:from>
    <xdr:to>
      <xdr:col>12</xdr:col>
      <xdr:colOff>238125</xdr:colOff>
      <xdr:row>46</xdr:row>
      <xdr:rowOff>142876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85850" y="2238375"/>
          <a:ext cx="6467475" cy="72104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en-US" altLang="ja-JP" sz="1200" b="1" spc="50">
              <a:solidFill>
                <a:srgbClr val="FF0000"/>
              </a:solidFill>
              <a:latin typeface="ＭＳ Ｐ明朝" panose="02020600040205080304" pitchFamily="18" charset="-128"/>
              <a:ea typeface="ＭＳ Ｐ明朝" panose="02020600040205080304" pitchFamily="18" charset="-128"/>
            </a:rPr>
            <a:t>【</a:t>
          </a:r>
          <a:r>
            <a:rPr kumimoji="1" lang="ja-JP" altLang="en-US" sz="1200" b="1" spc="5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a:solidFill>
                <a:srgbClr val="FF0000"/>
              </a:solidFill>
              <a:latin typeface="ＭＳ Ｐ明朝" panose="02020600040205080304" pitchFamily="18" charset="-128"/>
              <a:ea typeface="ＭＳ Ｐ明朝" panose="02020600040205080304" pitchFamily="18" charset="-128"/>
            </a:rPr>
            <a:t>】</a:t>
          </a:r>
        </a:p>
        <a:p>
          <a:pPr>
            <a:lnSpc>
              <a:spcPts val="1400"/>
            </a:lnSpc>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400"/>
            </a:lnSpc>
          </a:pPr>
          <a:r>
            <a:rPr kumimoji="1" lang="ja-JP" altLang="en-US" sz="1200" b="1" spc="50">
              <a:solidFill>
                <a:srgbClr val="FF0000"/>
              </a:solidFill>
              <a:latin typeface="ＭＳ Ｐ明朝" panose="02020600040205080304" pitchFamily="18" charset="-128"/>
              <a:ea typeface="ＭＳ Ｐ明朝" panose="02020600040205080304" pitchFamily="18" charset="-128"/>
            </a:rPr>
            <a:t>①「</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学校・選手入力</a:t>
          </a:r>
          <a:r>
            <a:rPr kumimoji="1" lang="ja-JP" altLang="en-US" sz="1200" b="1" spc="50">
              <a:solidFill>
                <a:srgbClr val="FF0000"/>
              </a:solidFill>
              <a:latin typeface="ＭＳ Ｐ明朝" panose="02020600040205080304" pitchFamily="18" charset="-128"/>
              <a:ea typeface="ＭＳ Ｐ明朝" panose="02020600040205080304" pitchFamily="18" charset="-128"/>
            </a:rPr>
            <a:t>」のシートから反映されている場所は入力をしないでください。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r>
            <a:rPr kumimoji="1" lang="ja-JP" altLang="en-US" sz="1200" b="1" spc="50">
              <a:solidFill>
                <a:srgbClr val="FF0000"/>
              </a:solidFill>
              <a:latin typeface="ＭＳ Ｐ明朝" panose="02020600040205080304" pitchFamily="18" charset="-128"/>
              <a:ea typeface="ＭＳ Ｐ明朝" panose="02020600040205080304" pitchFamily="18" charset="-128"/>
            </a:rPr>
            <a:t>②残りの部分は各自で入力をしてください。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r>
            <a:rPr kumimoji="1" lang="ja-JP" altLang="en-US" sz="1200" b="1" spc="50">
              <a:solidFill>
                <a:srgbClr val="FF0000"/>
              </a:solidFill>
              <a:latin typeface="ＭＳ Ｐ明朝" panose="02020600040205080304" pitchFamily="18" charset="-128"/>
              <a:ea typeface="ＭＳ Ｐ明朝" panose="02020600040205080304" pitchFamily="18" charset="-128"/>
            </a:rPr>
            <a:t>　緊急連絡先は組合せなどで連絡を取ることがありますので、個人の携帯電話を書いていただけると助かります。</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r>
            <a:rPr kumimoji="1" lang="ja-JP" altLang="en-US" sz="1200" b="1" spc="50">
              <a:solidFill>
                <a:srgbClr val="FF0000"/>
              </a:solidFill>
              <a:latin typeface="ＭＳ Ｐ明朝" panose="02020600040205080304" pitchFamily="18" charset="-128"/>
              <a:ea typeface="ＭＳ Ｐ明朝" panose="02020600040205080304" pitchFamily="18" charset="-128"/>
            </a:rPr>
            <a:t>　「</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コーチ・マネージャー・主将</a:t>
          </a:r>
          <a:r>
            <a:rPr kumimoji="1" lang="ja-JP" altLang="en-US" sz="1200" b="1" spc="50">
              <a:solidFill>
                <a:srgbClr val="FF0000"/>
              </a:solidFill>
              <a:latin typeface="ＭＳ Ｐ明朝" panose="02020600040205080304" pitchFamily="18" charset="-128"/>
              <a:ea typeface="ＭＳ Ｐ明朝" panose="02020600040205080304" pitchFamily="18" charset="-128"/>
            </a:rPr>
            <a:t>」が不在の場合は空欄でお願いします。</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a:lnSpc>
              <a:spcPts val="1500"/>
            </a:lnSpc>
          </a:pPr>
          <a:r>
            <a:rPr kumimoji="1" lang="en-US" altLang="ja-JP" sz="1200" b="1" spc="50">
              <a:solidFill>
                <a:srgbClr val="FF0000"/>
              </a:solidFill>
              <a:latin typeface="ＭＳ Ｐ明朝" panose="02020600040205080304" pitchFamily="18" charset="-128"/>
              <a:ea typeface="ＭＳ Ｐ明朝" panose="02020600040205080304" pitchFamily="18" charset="-128"/>
            </a:rPr>
            <a:t>  </a:t>
          </a:r>
          <a:r>
            <a:rPr kumimoji="1" lang="ja-JP" altLang="en-US" sz="1200" b="1" spc="50">
              <a:solidFill>
                <a:srgbClr val="FF0000"/>
              </a:solidFill>
              <a:latin typeface="ＭＳ Ｐ明朝" panose="02020600040205080304" pitchFamily="18" charset="-128"/>
              <a:ea typeface="ＭＳ Ｐ明朝" panose="02020600040205080304" pitchFamily="18" charset="-128"/>
            </a:rPr>
            <a:t>入力する際は、それぞれ１名ずつ入力してください。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a:solidFill>
                <a:srgbClr val="FF0000"/>
              </a:solidFill>
              <a:latin typeface="ＭＳ Ｐ明朝" panose="02020600040205080304" pitchFamily="18" charset="-128"/>
              <a:ea typeface="ＭＳ Ｐ明朝" panose="02020600040205080304" pitchFamily="18" charset="-128"/>
            </a:rPr>
            <a:t>③「</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左の登録番号を入力</a:t>
          </a:r>
          <a:r>
            <a:rPr kumimoji="1" lang="ja-JP" altLang="en-US" sz="1200" b="1" spc="50">
              <a:solidFill>
                <a:srgbClr val="FF0000"/>
              </a:solidFill>
              <a:latin typeface="ＭＳ Ｐ明朝" panose="02020600040205080304" pitchFamily="18" charset="-128"/>
              <a:ea typeface="ＭＳ Ｐ明朝" panose="02020600040205080304" pitchFamily="18" charset="-128"/>
            </a:rPr>
            <a:t>」の欄は、「</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協会登録名</a:t>
          </a:r>
          <a:r>
            <a:rPr kumimoji="1" lang="ja-JP" altLang="en-US" sz="1200" b="1" spc="50">
              <a:solidFill>
                <a:srgbClr val="FF0000"/>
              </a:solidFill>
              <a:latin typeface="ＭＳ Ｐ明朝" panose="02020600040205080304" pitchFamily="18" charset="-128"/>
              <a:ea typeface="ＭＳ Ｐ明朝" panose="02020600040205080304" pitchFamily="18" charset="-128"/>
            </a:rPr>
            <a:t>」の生徒名左側の数字を</a:t>
          </a:r>
          <a:r>
            <a:rPr kumimoji="1" lang="ja-JP" altLang="en-US" sz="1200" b="1" spc="50">
              <a:solidFill>
                <a:sysClr val="windowText" lastClr="000000"/>
              </a:solidFill>
              <a:latin typeface="ＭＳ Ｐ明朝" panose="02020600040205080304" pitchFamily="18" charset="-128"/>
              <a:ea typeface="ＭＳ Ｐ明朝" panose="02020600040205080304" pitchFamily="18" charset="-128"/>
            </a:rPr>
            <a:t>半角</a:t>
          </a:r>
          <a:r>
            <a:rPr kumimoji="1" lang="ja-JP" altLang="en-US" sz="1200" b="1" spc="50">
              <a:solidFill>
                <a:srgbClr val="FF0000"/>
              </a:solidFill>
              <a:latin typeface="ＭＳ Ｐ明朝" panose="02020600040205080304" pitchFamily="18" charset="-128"/>
              <a:ea typeface="ＭＳ Ｐ明朝" panose="02020600040205080304" pitchFamily="18" charset="-128"/>
            </a:rPr>
            <a:t>で入力してください。</a:t>
          </a: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表内の「</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姓・名（協会登録から</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）」と「</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ふりがな（</a:t>
          </a:r>
          <a:r>
            <a:rPr kumimoji="1" lang="en-US" altLang="ja-JP" sz="1200" b="1" spc="50" baseline="0">
              <a:solidFill>
                <a:sysClr val="windowText" lastClr="000000"/>
              </a:solidFill>
              <a:latin typeface="ＭＳ Ｐ明朝" panose="02020600040205080304" pitchFamily="18" charset="-128"/>
              <a:ea typeface="ＭＳ Ｐ明朝" panose="02020600040205080304" pitchFamily="18" charset="-128"/>
            </a:rPr>
            <a:t>8</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文字</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）」は入力後、反映されます。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eaLnBrk="1" fontAlgn="auto" latinLnBrk="0" hangingPunct="1"/>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④「</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団体（〇</a:t>
          </a:r>
          <a:r>
            <a:rPr kumimoji="1" lang="ja-JP" altLang="en-US" sz="1200" b="1" spc="50" baseline="0">
              <a:solidFill>
                <a:schemeClr val="tx1"/>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団体戦に出場する生徒は「</a:t>
          </a:r>
          <a:r>
            <a:rPr kumimoji="1" lang="ja-JP" altLang="ja-JP" sz="1200" b="1" baseline="0">
              <a:solidFill>
                <a:sysClr val="windowText" lastClr="000000"/>
              </a:solidFill>
              <a:effectLst/>
              <a:latin typeface="ＭＳ Ｐ明朝" panose="02020600040205080304" pitchFamily="18" charset="-128"/>
              <a:ea typeface="ＭＳ Ｐ明朝" panose="02020600040205080304" pitchFamily="18" charset="-128"/>
              <a:cs typeface="+mn-cs"/>
            </a:rPr>
            <a:t>〇</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」印を記入してください。</a:t>
          </a:r>
          <a:endParaRPr lang="ja-JP" altLang="ja-JP" sz="1400">
            <a:solidFill>
              <a:srgbClr val="FF0000"/>
            </a:solidFill>
            <a:effectLst/>
            <a:latin typeface="ＭＳ Ｐ明朝" panose="02020600040205080304" pitchFamily="18" charset="-128"/>
            <a:ea typeface="ＭＳ Ｐ明朝" panose="02020600040205080304" pitchFamily="18" charset="-128"/>
          </a:endParaRPr>
        </a:p>
        <a:p>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５～７名以内でお願いします。</a:t>
          </a:r>
          <a:endParaRPr kumimoji="1" lang="en-US" altLang="ja-JP" sz="14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⑤「</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ダブルス</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」･･･ペアの生徒と同じ</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数字</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を</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半角</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で入力してください。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⑥「</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シングルス</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」･･･出場する生徒の欄に</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数字</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を</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半角</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で入力してください。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⑦「</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学年・登録印・出身中</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」は自動で反映されます。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⑧必ず</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No1</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から入力をし、途中で空欄がないように入力をしてください。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⑨各大会ごとの</a:t>
          </a:r>
          <a:r>
            <a:rPr kumimoji="1" lang="ja-JP" altLang="en-US" sz="1200" b="1" spc="50" baseline="0">
              <a:solidFill>
                <a:sysClr val="windowText" lastClr="000000"/>
              </a:solidFill>
              <a:latin typeface="ＭＳ Ｐ明朝" panose="02020600040205080304" pitchFamily="18" charset="-128"/>
              <a:ea typeface="ＭＳ Ｐ明朝" panose="02020600040205080304" pitchFamily="18" charset="-128"/>
            </a:rPr>
            <a:t>シート名</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（高校総体・新人戦・一年生大会・二年生大会・選抜大会・ジュニア）はプログラムを読み込む際に重要な部分ですので、絶対に個人で編集等を行わないでください。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（名前を変える・スペースを空ける）</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申込のやり方で不明な点などありましたら、ご連絡をお願いします。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入力・印刷する際、この</a:t>
          </a:r>
          <a:r>
            <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説明文</a:t>
          </a:r>
          <a:r>
            <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は</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印刷範囲外へ</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移動させてください。</a:t>
          </a:r>
          <a:endParaRPr lang="ja-JP" altLang="ja-JP" sz="1200">
            <a:solidFill>
              <a:srgbClr val="FF0000"/>
            </a:solidFill>
            <a:effectLst/>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25</xdr:row>
      <xdr:rowOff>171450</xdr:rowOff>
    </xdr:from>
    <xdr:to>
      <xdr:col>12</xdr:col>
      <xdr:colOff>200025</xdr:colOff>
      <xdr:row>46</xdr:row>
      <xdr:rowOff>152400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14425" y="5343525"/>
          <a:ext cx="6467475" cy="4114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en-US" altLang="ja-JP" sz="1200" b="1" spc="50">
              <a:solidFill>
                <a:srgbClr val="FF0000"/>
              </a:solidFill>
              <a:latin typeface="ＭＳ Ｐ明朝" panose="02020600040205080304" pitchFamily="18" charset="-128"/>
              <a:ea typeface="ＭＳ Ｐ明朝" panose="02020600040205080304" pitchFamily="18" charset="-128"/>
            </a:rPr>
            <a:t>【</a:t>
          </a:r>
          <a:r>
            <a:rPr kumimoji="1" lang="ja-JP" altLang="en-US" sz="1200" b="1" spc="5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a:solidFill>
                <a:srgbClr val="FF0000"/>
              </a:solidFill>
              <a:latin typeface="ＭＳ Ｐ明朝" panose="02020600040205080304" pitchFamily="18" charset="-128"/>
              <a:ea typeface="ＭＳ Ｐ明朝" panose="02020600040205080304" pitchFamily="18" charset="-128"/>
            </a:rPr>
            <a:t>】</a:t>
          </a: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①経験者と初心者が混在しての</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申込になっても大丈夫ですが、途中で空欄を空けないように入力をしてください。</a:t>
          </a:r>
          <a:endPar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②</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ja-JP" sz="1200" b="1" baseline="0">
              <a:solidFill>
                <a:sysClr val="windowText" lastClr="000000"/>
              </a:solidFill>
              <a:effectLst/>
              <a:latin typeface="ＭＳ Ｐ明朝" panose="02020600040205080304" pitchFamily="18" charset="-128"/>
              <a:ea typeface="ＭＳ Ｐ明朝" panose="02020600040205080304" pitchFamily="18" charset="-128"/>
              <a:cs typeface="+mn-cs"/>
            </a:rPr>
            <a:t>団体（〇）</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」･･･団体戦に出場する生徒は「</a:t>
          </a:r>
          <a:r>
            <a:rPr kumimoji="1" lang="ja-JP" altLang="ja-JP" sz="1200" b="1" baseline="0">
              <a:solidFill>
                <a:sysClr val="windowText" lastClr="000000"/>
              </a:solidFill>
              <a:effectLst/>
              <a:latin typeface="ＭＳ Ｐ明朝" panose="02020600040205080304" pitchFamily="18" charset="-128"/>
              <a:ea typeface="ＭＳ Ｐ明朝" panose="02020600040205080304" pitchFamily="18" charset="-128"/>
              <a:cs typeface="+mn-cs"/>
            </a:rPr>
            <a:t>〇</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」印を記入してください。</a:t>
          </a:r>
          <a:endParaRPr lang="ja-JP" altLang="ja-JP" sz="1200">
            <a:solidFill>
              <a:srgbClr val="FF0000"/>
            </a:solidFill>
            <a:effectLst/>
            <a:latin typeface="ＭＳ Ｐ明朝" panose="02020600040205080304" pitchFamily="18" charset="-128"/>
            <a:ea typeface="ＭＳ Ｐ明朝" panose="02020600040205080304" pitchFamily="18" charset="-128"/>
          </a:endParaRPr>
        </a:p>
        <a:p>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４～５</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名以内でお願いします。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eaLnBrk="1" fontAlgn="auto" latinLnBrk="0" hangingPunct="1"/>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③シングルスは</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eaLnBrk="1" fontAlgn="auto" latinLnBrk="0" hangingPunct="1"/>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経験者（要項参照）</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は、</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経験者（</a:t>
          </a:r>
          <a:r>
            <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rPr>
            <a:t>8</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人）の列に</a:t>
          </a:r>
          <a:r>
            <a:rPr kumimoji="1" lang="en-US" altLang="ja-JP" sz="1200" b="1" baseline="0">
              <a:solidFill>
                <a:schemeClr val="tx1"/>
              </a:solidFill>
              <a:effectLst/>
              <a:latin typeface="ＭＳ Ｐ明朝" panose="02020600040205080304" pitchFamily="18" charset="-128"/>
              <a:ea typeface="ＭＳ Ｐ明朝" panose="02020600040205080304" pitchFamily="18" charset="-128"/>
              <a:cs typeface="+mn-cs"/>
            </a:rPr>
            <a:t>1</a:t>
          </a:r>
          <a:r>
            <a:rPr kumimoji="1" lang="ja-JP" altLang="ja-JP" sz="1200" b="1" baseline="0">
              <a:solidFill>
                <a:schemeClr val="tx1"/>
              </a:solidFill>
              <a:effectLst/>
              <a:latin typeface="ＭＳ Ｐ明朝" panose="02020600040205080304" pitchFamily="18" charset="-128"/>
              <a:ea typeface="ＭＳ Ｐ明朝" panose="02020600040205080304" pitchFamily="18" charset="-128"/>
              <a:cs typeface="+mn-cs"/>
            </a:rPr>
            <a:t>～</a:t>
          </a:r>
          <a:r>
            <a:rPr kumimoji="1" lang="en-US" altLang="ja-JP" sz="1200" b="1" baseline="0">
              <a:solidFill>
                <a:schemeClr val="tx1"/>
              </a:solidFill>
              <a:effectLst/>
              <a:latin typeface="ＭＳ Ｐ明朝" panose="02020600040205080304" pitchFamily="18" charset="-128"/>
              <a:ea typeface="ＭＳ Ｐ明朝" panose="02020600040205080304" pitchFamily="18" charset="-128"/>
              <a:cs typeface="+mn-cs"/>
            </a:rPr>
            <a:t>8</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の数字で</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入力してください。</a:t>
          </a:r>
          <a:endParaRPr lang="ja-JP" altLang="ja-JP" sz="1200">
            <a:solidFill>
              <a:srgbClr val="FF0000"/>
            </a:solidFill>
            <a:effectLst/>
            <a:latin typeface="ＭＳ Ｐ明朝" panose="02020600040205080304" pitchFamily="18" charset="-128"/>
            <a:ea typeface="ＭＳ Ｐ明朝" panose="02020600040205080304" pitchFamily="18" charset="-128"/>
          </a:endParaRPr>
        </a:p>
        <a:p>
          <a:pPr eaLnBrk="1" fontAlgn="auto" latinLnBrk="0" hangingPunct="1"/>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初心者（要項参照）は、初心者（</a:t>
          </a:r>
          <a:r>
            <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rPr>
            <a:t>8</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人）の列に</a:t>
          </a:r>
          <a:r>
            <a:rPr kumimoji="1" lang="en-US" altLang="ja-JP" sz="1200" b="1" baseline="0">
              <a:solidFill>
                <a:schemeClr val="tx1"/>
              </a:solidFill>
              <a:effectLst/>
              <a:latin typeface="ＭＳ Ｐ明朝" panose="02020600040205080304" pitchFamily="18" charset="-128"/>
              <a:ea typeface="ＭＳ Ｐ明朝" panose="02020600040205080304" pitchFamily="18" charset="-128"/>
              <a:cs typeface="+mn-cs"/>
            </a:rPr>
            <a:t>1</a:t>
          </a:r>
          <a:r>
            <a:rPr kumimoji="1" lang="ja-JP" altLang="ja-JP" sz="1200" b="1" baseline="0">
              <a:solidFill>
                <a:schemeClr val="tx1"/>
              </a:solidFill>
              <a:effectLst/>
              <a:latin typeface="ＭＳ Ｐ明朝" panose="02020600040205080304" pitchFamily="18" charset="-128"/>
              <a:ea typeface="ＭＳ Ｐ明朝" panose="02020600040205080304" pitchFamily="18" charset="-128"/>
              <a:cs typeface="+mn-cs"/>
            </a:rPr>
            <a:t>～</a:t>
          </a:r>
          <a:r>
            <a:rPr kumimoji="1" lang="en-US" altLang="ja-JP" sz="1200" b="1" baseline="0">
              <a:solidFill>
                <a:schemeClr val="tx1"/>
              </a:solidFill>
              <a:effectLst/>
              <a:latin typeface="ＭＳ Ｐ明朝" panose="02020600040205080304" pitchFamily="18" charset="-128"/>
              <a:ea typeface="ＭＳ Ｐ明朝" panose="02020600040205080304" pitchFamily="18" charset="-128"/>
              <a:cs typeface="+mn-cs"/>
            </a:rPr>
            <a:t>8</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の数字で入力してください。</a:t>
          </a:r>
          <a:endPar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endPar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印刷する際、この</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は印刷範囲外へ移動させてください。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10</xdr:row>
      <xdr:rowOff>114300</xdr:rowOff>
    </xdr:from>
    <xdr:to>
      <xdr:col>12</xdr:col>
      <xdr:colOff>200025</xdr:colOff>
      <xdr:row>46</xdr:row>
      <xdr:rowOff>76201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14425" y="2171700"/>
          <a:ext cx="6467475" cy="72104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en-US" altLang="ja-JP" sz="1200" b="1" spc="50">
              <a:solidFill>
                <a:srgbClr val="FF0000"/>
              </a:solidFill>
              <a:latin typeface="ＭＳ Ｐ明朝" panose="02020600040205080304" pitchFamily="18" charset="-128"/>
              <a:ea typeface="ＭＳ Ｐ明朝" panose="02020600040205080304" pitchFamily="18" charset="-128"/>
            </a:rPr>
            <a:t>【</a:t>
          </a:r>
          <a:r>
            <a:rPr kumimoji="1" lang="ja-JP" altLang="en-US" sz="1200" b="1" spc="5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a:solidFill>
                <a:srgbClr val="FF0000"/>
              </a:solidFill>
              <a:latin typeface="ＭＳ Ｐ明朝" panose="02020600040205080304" pitchFamily="18" charset="-128"/>
              <a:ea typeface="ＭＳ Ｐ明朝" panose="02020600040205080304" pitchFamily="18" charset="-128"/>
            </a:rPr>
            <a:t>】</a:t>
          </a:r>
        </a:p>
        <a:p>
          <a:pPr>
            <a:lnSpc>
              <a:spcPts val="1400"/>
            </a:lnSpc>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①Ｂチーム以降を作成しても、入力する数字は「</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1</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」からになります。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Ａチームからの通し番号にはなりません。</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（Ａチームがシングルス「</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8</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」まで入力して、Ｂチームが「</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9</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」から始めないでください）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Ｂチームを作る場合は、シートを編集せずに名前を付けて別ファイルをご準備ください。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②経験者と初心者が混在しての</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申込になっても大丈夫ですが、途中で空欄を空けないように入力をしてください。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eaLnBrk="1" fontAlgn="auto" latinLnBrk="0" hangingPunct="1"/>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③一年生大会と同様で経験者</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は、</a:t>
          </a:r>
          <a:r>
            <a:rPr kumimoji="1" lang="en-US" altLang="ja-JP" sz="1200" b="1" baseline="0">
              <a:solidFill>
                <a:schemeClr val="tx1"/>
              </a:solidFill>
              <a:effectLst/>
              <a:latin typeface="ＭＳ Ｐ明朝" panose="02020600040205080304" pitchFamily="18" charset="-128"/>
              <a:ea typeface="ＭＳ Ｐ明朝" panose="02020600040205080304" pitchFamily="18" charset="-128"/>
              <a:cs typeface="+mn-cs"/>
            </a:rPr>
            <a:t>1</a:t>
          </a:r>
          <a:r>
            <a:rPr kumimoji="1" lang="ja-JP" altLang="ja-JP" sz="1200" b="1" baseline="0">
              <a:solidFill>
                <a:schemeClr val="tx1"/>
              </a:solidFill>
              <a:effectLst/>
              <a:latin typeface="ＭＳ Ｐ明朝" panose="02020600040205080304" pitchFamily="18" charset="-128"/>
              <a:ea typeface="ＭＳ Ｐ明朝" panose="02020600040205080304" pitchFamily="18" charset="-128"/>
              <a:cs typeface="+mn-cs"/>
            </a:rPr>
            <a:t>～</a:t>
          </a:r>
          <a:r>
            <a:rPr kumimoji="1" lang="en-US" altLang="ja-JP" sz="1200" b="1" baseline="0">
              <a:solidFill>
                <a:schemeClr val="tx1"/>
              </a:solidFill>
              <a:effectLst/>
              <a:latin typeface="ＭＳ Ｐ明朝" panose="02020600040205080304" pitchFamily="18" charset="-128"/>
              <a:ea typeface="ＭＳ Ｐ明朝" panose="02020600040205080304" pitchFamily="18" charset="-128"/>
              <a:cs typeface="+mn-cs"/>
            </a:rPr>
            <a:t>8</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の数字で</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入力してください。</a:t>
          </a:r>
          <a:endParaRPr lang="ja-JP" altLang="ja-JP" sz="1200">
            <a:solidFill>
              <a:srgbClr val="FF0000"/>
            </a:solidFill>
            <a:effectLst/>
            <a:latin typeface="ＭＳ Ｐ明朝" panose="02020600040205080304" pitchFamily="18" charset="-128"/>
            <a:ea typeface="ＭＳ Ｐ明朝" panose="02020600040205080304" pitchFamily="18" charset="-128"/>
          </a:endParaRPr>
        </a:p>
        <a:p>
          <a:pPr eaLnBrk="1" fontAlgn="auto" latinLnBrk="0" hangingPunct="1"/>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初心者（高校から始めた選手）</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シングルス</a:t>
          </a:r>
          <a:r>
            <a:rPr kumimoji="1" lang="en-US" altLang="ja-JP" sz="1200" b="1" baseline="0">
              <a:solidFill>
                <a:schemeClr val="tx1"/>
              </a:solidFill>
              <a:effectLst/>
              <a:latin typeface="ＭＳ Ｐ明朝" panose="02020600040205080304" pitchFamily="18" charset="-128"/>
              <a:ea typeface="ＭＳ Ｐ明朝" panose="02020600040205080304" pitchFamily="18" charset="-128"/>
              <a:cs typeface="+mn-cs"/>
            </a:rPr>
            <a:t>1</a:t>
          </a:r>
          <a:r>
            <a:rPr kumimoji="1" lang="ja-JP" altLang="ja-JP" sz="1200" b="1" baseline="0">
              <a:solidFill>
                <a:schemeClr val="tx1"/>
              </a:solidFill>
              <a:effectLst/>
              <a:latin typeface="ＭＳ Ｐ明朝" panose="02020600040205080304" pitchFamily="18" charset="-128"/>
              <a:ea typeface="ＭＳ Ｐ明朝" panose="02020600040205080304" pitchFamily="18" charset="-128"/>
              <a:cs typeface="+mn-cs"/>
            </a:rPr>
            <a:t>～</a:t>
          </a:r>
          <a:r>
            <a:rPr kumimoji="1" lang="en-US" altLang="ja-JP" sz="1200" b="1" baseline="0">
              <a:solidFill>
                <a:schemeClr val="tx1"/>
              </a:solidFill>
              <a:effectLst/>
              <a:latin typeface="ＭＳ Ｐ明朝" panose="02020600040205080304" pitchFamily="18" charset="-128"/>
              <a:ea typeface="ＭＳ Ｐ明朝" panose="02020600040205080304" pitchFamily="18" charset="-128"/>
              <a:cs typeface="+mn-cs"/>
            </a:rPr>
            <a:t>8</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の数字で入力してください。</a:t>
          </a:r>
          <a:endParaRPr lang="ja-JP" altLang="ja-JP" sz="1200">
            <a:solidFill>
              <a:srgbClr val="FF0000"/>
            </a:solidFill>
            <a:effectLst/>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印刷する際、この</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は印刷範囲外へ移動させてください。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161925</xdr:colOff>
      <xdr:row>7</xdr:row>
      <xdr:rowOff>0</xdr:rowOff>
    </xdr:from>
    <xdr:to>
      <xdr:col>13</xdr:col>
      <xdr:colOff>361950</xdr:colOff>
      <xdr:row>42</xdr:row>
      <xdr:rowOff>133351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838325" y="1543050"/>
          <a:ext cx="6467475" cy="72104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en-US" altLang="ja-JP" sz="1200" b="1" spc="50">
              <a:solidFill>
                <a:srgbClr val="FF0000"/>
              </a:solidFill>
              <a:latin typeface="ＭＳ Ｐ明朝" panose="02020600040205080304" pitchFamily="18" charset="-128"/>
              <a:ea typeface="ＭＳ Ｐ明朝" panose="02020600040205080304" pitchFamily="18" charset="-128"/>
            </a:rPr>
            <a:t>【</a:t>
          </a:r>
          <a:r>
            <a:rPr kumimoji="1" lang="ja-JP" altLang="en-US" sz="1200" b="1" spc="5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a:solidFill>
                <a:srgbClr val="FF0000"/>
              </a:solidFill>
              <a:latin typeface="ＭＳ Ｐ明朝" panose="02020600040205080304" pitchFamily="18" charset="-128"/>
              <a:ea typeface="ＭＳ Ｐ明朝" panose="02020600040205080304" pitchFamily="18" charset="-128"/>
            </a:rPr>
            <a:t>】</a:t>
          </a:r>
        </a:p>
        <a:p>
          <a:pPr>
            <a:lnSpc>
              <a:spcPts val="1400"/>
            </a:lnSpc>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①新人戦シングルス・ダブルスにおいて、ベスト</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16</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以上に入賞した選手は、</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11</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14</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の数字でシングルス・ダブルスの欄に入力してください。（リーグの部）</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それ以外の選手は、シングルス</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1</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8</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、ダブルス</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1</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4</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の数字で入力してください。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（トーナメントの部）</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②リーグとトーナメントが混在しての申込になっても大丈夫ですが、途中で空欄を空けないように入力をしてください。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③Ｂチーム以降を作成しても、入力する数字は「</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1</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」からになります。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Ａチームからの通し番号にはなりません。</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（Ａチームがシングルス「</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8</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」まで入力して、Ｂチームが「</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9</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」から始めないでください）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Ｂチームを作る場合は、シートを編集せずに名前を付けて別ファイルをご準備ください。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印刷する際、この</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は印刷範囲外へ移動させてください。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292735</xdr:colOff>
      <xdr:row>0</xdr:row>
      <xdr:rowOff>127634</xdr:rowOff>
    </xdr:from>
    <xdr:to>
      <xdr:col>24</xdr:col>
      <xdr:colOff>45085</xdr:colOff>
      <xdr:row>20</xdr:row>
      <xdr:rowOff>167640</xdr:rowOff>
    </xdr:to>
    <xdr:sp macro="" textlink="">
      <xdr:nvSpPr>
        <xdr:cNvPr id="3" name="テキスト ボックス 2">
          <a:extLst>
            <a:ext uri="{FF2B5EF4-FFF2-40B4-BE49-F238E27FC236}">
              <a16:creationId xmlns:a16="http://schemas.microsoft.com/office/drawing/2014/main" id="{A17FB4F4-7E92-4B87-AC26-3EDA565FC5F8}"/>
            </a:ext>
          </a:extLst>
        </xdr:cNvPr>
        <xdr:cNvSpPr txBox="1"/>
      </xdr:nvSpPr>
      <xdr:spPr>
        <a:xfrm>
          <a:off x="8042275" y="127634"/>
          <a:ext cx="5848350" cy="40938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en-US" altLang="ja-JP" sz="1200" b="1" spc="50">
              <a:solidFill>
                <a:srgbClr val="FF0000"/>
              </a:solidFill>
              <a:latin typeface="ＭＳ Ｐ明朝" panose="02020600040205080304" pitchFamily="18" charset="-128"/>
              <a:ea typeface="ＭＳ Ｐ明朝" panose="02020600040205080304" pitchFamily="18" charset="-128"/>
            </a:rPr>
            <a:t>【</a:t>
          </a:r>
          <a:r>
            <a:rPr kumimoji="1" lang="ja-JP" altLang="en-US" sz="1200" b="1" spc="5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a:solidFill>
                <a:srgbClr val="FF0000"/>
              </a:solidFill>
              <a:latin typeface="ＭＳ Ｐ明朝" panose="02020600040205080304" pitchFamily="18" charset="-128"/>
              <a:ea typeface="ＭＳ Ｐ明朝" panose="02020600040205080304" pitchFamily="18" charset="-128"/>
            </a:rPr>
            <a:t>】</a:t>
          </a:r>
        </a:p>
        <a:p>
          <a:pPr>
            <a:lnSpc>
              <a:spcPts val="1400"/>
            </a:lnSpc>
          </a:pPr>
          <a:endParaRPr kumimoji="1" lang="en-US" altLang="ja-JP" sz="1200" b="1" spc="5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①学校名・所在地・電話・</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FAX</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・監督は「学校名・選手」にデータを入力後、反映されます。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　その他の欄（引率責任者・緊急連絡先・コーチ・マネージャー）は各自で入力して下さい。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②緊急連絡先は必ず記載して下さい。申込に不備がある際に使用します。</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③</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Excel</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ファイル内は個人で編集しないで下さい。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eaLnBrk="1" fontAlgn="auto" latinLnBrk="0" hangingPunct="1"/>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④</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「ダブルス」･･･ペアの生徒と同じ数字を半角で入力してください。</a:t>
          </a:r>
          <a:endPar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上位ペアから「１」を入力する。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a:p>
          <a:pPr eaLnBrk="1" fontAlgn="auto" latinLnBrk="0" hangingPunct="1"/>
          <a:endPar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r>
            <a:rPr kumimoji="1" lang="ja-JP" altLang="en-US" sz="1200" b="1" baseline="0">
              <a:solidFill>
                <a:srgbClr val="FF0000"/>
              </a:solidFill>
              <a:effectLst/>
              <a:latin typeface="ＭＳ Ｐ明朝" panose="02020600040205080304" pitchFamily="18" charset="-128"/>
              <a:ea typeface="ＭＳ Ｐ明朝" panose="02020600040205080304" pitchFamily="18" charset="-128"/>
              <a:cs typeface="+mn-cs"/>
            </a:rPr>
            <a:t>⑤</a:t>
          </a:r>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「シングルス」･･･出場する生徒の欄に数字を半角で入力してください。</a:t>
          </a:r>
          <a:endParaRPr kumimoji="1" lang="en-US" altLang="ja-JP" sz="1200" b="1" baseline="0">
            <a:solidFill>
              <a:srgbClr val="FF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r>
            <a:rPr kumimoji="1" lang="ja-JP" altLang="ja-JP" sz="1200" b="1" baseline="0">
              <a:solidFill>
                <a:srgbClr val="FF0000"/>
              </a:solidFill>
              <a:effectLst/>
              <a:latin typeface="ＭＳ Ｐ明朝" panose="02020600040205080304" pitchFamily="18" charset="-128"/>
              <a:ea typeface="ＭＳ Ｐ明朝" panose="02020600040205080304" pitchFamily="18" charset="-128"/>
              <a:cs typeface="+mn-cs"/>
            </a:rPr>
            <a:t>上位者から「１」を入力する。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印刷する際、この</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説明文</a:t>
          </a:r>
          <a:r>
            <a:rPr kumimoji="1" lang="en-US" altLang="ja-JP" sz="1200" b="1" spc="50" baseline="0">
              <a:solidFill>
                <a:srgbClr val="FF0000"/>
              </a:solidFill>
              <a:latin typeface="ＭＳ Ｐ明朝" panose="02020600040205080304" pitchFamily="18" charset="-128"/>
              <a:ea typeface="ＭＳ Ｐ明朝" panose="02020600040205080304" pitchFamily="18" charset="-128"/>
            </a:rPr>
            <a:t>】</a:t>
          </a:r>
          <a:r>
            <a:rPr kumimoji="1" lang="ja-JP" altLang="en-US" sz="1200" b="1" spc="50" baseline="0">
              <a:solidFill>
                <a:srgbClr val="FF0000"/>
              </a:solidFill>
              <a:latin typeface="ＭＳ Ｐ明朝" panose="02020600040205080304" pitchFamily="18" charset="-128"/>
              <a:ea typeface="ＭＳ Ｐ明朝" panose="02020600040205080304" pitchFamily="18" charset="-128"/>
            </a:rPr>
            <a:t>は印刷範囲外へ移動させてください。</a:t>
          </a: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ts val="1500"/>
            </a:lnSpc>
            <a:spcBef>
              <a:spcPts val="0"/>
            </a:spcBef>
            <a:spcAft>
              <a:spcPts val="0"/>
            </a:spcAft>
            <a:buClrTx/>
            <a:buSzTx/>
            <a:buFontTx/>
            <a:buNone/>
            <a:tabLst/>
            <a:defRPr/>
          </a:pPr>
          <a:endParaRPr kumimoji="1" lang="en-US" altLang="ja-JP" sz="1200" b="1" spc="50"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S108"/>
  <sheetViews>
    <sheetView zoomScaleNormal="100" workbookViewId="0">
      <selection activeCell="R3" sqref="R3"/>
    </sheetView>
  </sheetViews>
  <sheetFormatPr defaultRowHeight="13"/>
  <cols>
    <col min="1" max="1" width="4" customWidth="1"/>
    <col min="2" max="3" width="7.08984375" customWidth="1"/>
    <col min="4" max="4" width="7" customWidth="1"/>
    <col min="5" max="5" width="6.81640625" customWidth="1"/>
    <col min="6" max="9" width="6.6328125" customWidth="1"/>
    <col min="10" max="10" width="6.81640625" customWidth="1"/>
    <col min="11" max="12" width="2.6328125" customWidth="1"/>
    <col min="13" max="16" width="6.6328125" customWidth="1"/>
    <col min="17" max="17" width="12.6328125" customWidth="1"/>
    <col min="18" max="18" width="18.36328125" bestFit="1" customWidth="1"/>
    <col min="19" max="19" width="27.08984375" bestFit="1" customWidth="1"/>
  </cols>
  <sheetData>
    <row r="1" spans="1:19" ht="26" thickBot="1">
      <c r="B1" s="60" t="s">
        <v>126</v>
      </c>
      <c r="C1" s="60"/>
      <c r="D1" s="60"/>
      <c r="E1" s="60"/>
      <c r="F1" s="60"/>
      <c r="G1" s="60"/>
      <c r="H1" s="60"/>
      <c r="I1" s="60"/>
      <c r="J1" s="61"/>
      <c r="K1" s="61"/>
      <c r="L1" s="61"/>
      <c r="M1" s="61"/>
    </row>
    <row r="2" spans="1:19" ht="18.75" customHeight="1" thickBot="1">
      <c r="B2" s="62" t="s">
        <v>115</v>
      </c>
      <c r="C2" s="63"/>
      <c r="D2" s="1" t="s">
        <v>54</v>
      </c>
      <c r="E2" s="1" t="s">
        <v>59</v>
      </c>
      <c r="F2" s="58" t="s">
        <v>158</v>
      </c>
      <c r="G2" s="59"/>
      <c r="H2" s="52" t="s">
        <v>161</v>
      </c>
      <c r="I2" s="54"/>
      <c r="J2" s="54"/>
      <c r="K2" s="54"/>
      <c r="L2" s="54"/>
      <c r="M2" s="53"/>
      <c r="N2" s="58" t="s">
        <v>159</v>
      </c>
      <c r="O2" s="59"/>
      <c r="P2" s="52" t="s">
        <v>74</v>
      </c>
      <c r="Q2" s="53"/>
      <c r="R2" s="2" t="s">
        <v>160</v>
      </c>
      <c r="S2" s="48"/>
    </row>
    <row r="3" spans="1:19" ht="21" customHeight="1" thickBot="1">
      <c r="B3" s="52"/>
      <c r="C3" s="53"/>
      <c r="D3" s="29">
        <v>2025</v>
      </c>
      <c r="E3" s="2"/>
      <c r="F3" s="52"/>
      <c r="G3" s="53"/>
      <c r="H3" s="52"/>
      <c r="I3" s="54"/>
      <c r="J3" s="54"/>
      <c r="K3" s="54"/>
      <c r="L3" s="54"/>
      <c r="M3" s="53"/>
      <c r="N3" s="56"/>
      <c r="O3" s="57"/>
      <c r="P3" s="56"/>
      <c r="Q3" s="57"/>
      <c r="R3" s="2"/>
      <c r="S3" s="48"/>
    </row>
    <row r="4" spans="1:19" ht="9" customHeight="1" thickBot="1"/>
    <row r="5" spans="1:19" ht="13.5" thickBot="1">
      <c r="B5" s="52" t="s">
        <v>62</v>
      </c>
      <c r="C5" s="54"/>
      <c r="D5" s="24"/>
      <c r="E5" s="22"/>
      <c r="F5" s="22"/>
      <c r="G5" s="22"/>
      <c r="H5" s="22"/>
      <c r="I5" s="22"/>
    </row>
    <row r="6" spans="1:19" ht="18.75" customHeight="1" thickBot="1">
      <c r="B6" s="52"/>
      <c r="C6" s="54"/>
      <c r="D6" s="24"/>
      <c r="E6" s="22"/>
      <c r="F6" s="22"/>
      <c r="G6" s="22"/>
      <c r="H6" s="22"/>
      <c r="I6" s="23"/>
      <c r="J6" s="23"/>
    </row>
    <row r="7" spans="1:19" ht="9" customHeight="1"/>
    <row r="8" spans="1:19">
      <c r="A8" s="3" t="s">
        <v>63</v>
      </c>
      <c r="B8" s="36" t="s">
        <v>113</v>
      </c>
      <c r="C8" s="36" t="s">
        <v>114</v>
      </c>
      <c r="D8" s="55" t="s">
        <v>125</v>
      </c>
      <c r="E8" s="55"/>
      <c r="F8" s="4" t="s">
        <v>64</v>
      </c>
      <c r="G8" s="4" t="s">
        <v>65</v>
      </c>
    </row>
    <row r="9" spans="1:19">
      <c r="A9" s="3">
        <v>1</v>
      </c>
      <c r="B9" s="3"/>
      <c r="C9" s="3"/>
      <c r="D9" s="38"/>
      <c r="E9" s="39"/>
      <c r="F9" s="40"/>
      <c r="G9" s="49"/>
      <c r="N9" s="21"/>
      <c r="O9" s="21"/>
    </row>
    <row r="10" spans="1:19">
      <c r="A10" s="3">
        <v>2</v>
      </c>
      <c r="B10" s="3"/>
      <c r="C10" s="3"/>
      <c r="D10" s="38"/>
      <c r="E10" s="39"/>
      <c r="F10" s="40"/>
      <c r="G10" s="49"/>
      <c r="O10" s="21"/>
    </row>
    <row r="11" spans="1:19">
      <c r="A11" s="3">
        <v>3</v>
      </c>
      <c r="B11" s="3"/>
      <c r="C11" s="3"/>
      <c r="D11" s="38"/>
      <c r="E11" s="39"/>
      <c r="F11" s="40"/>
      <c r="G11" s="49"/>
      <c r="I11" s="5"/>
      <c r="J11" s="5"/>
      <c r="K11" s="5"/>
      <c r="L11" s="5"/>
      <c r="M11" s="5"/>
      <c r="N11" s="5"/>
      <c r="O11" s="21"/>
    </row>
    <row r="12" spans="1:19">
      <c r="A12" s="3">
        <v>4</v>
      </c>
      <c r="B12" s="3"/>
      <c r="C12" s="3"/>
      <c r="D12" s="38"/>
      <c r="E12" s="39"/>
      <c r="F12" s="40"/>
      <c r="G12" s="49"/>
      <c r="O12" s="21"/>
    </row>
    <row r="13" spans="1:19">
      <c r="A13" s="3">
        <v>5</v>
      </c>
      <c r="B13" s="3"/>
      <c r="C13" s="3"/>
      <c r="D13" s="38"/>
      <c r="E13" s="39"/>
      <c r="F13" s="40"/>
      <c r="G13" s="49"/>
      <c r="O13" s="21"/>
    </row>
    <row r="14" spans="1:19">
      <c r="A14" s="3">
        <v>6</v>
      </c>
      <c r="B14" s="3"/>
      <c r="C14" s="3"/>
      <c r="D14" s="38"/>
      <c r="E14" s="39"/>
      <c r="F14" s="40"/>
      <c r="G14" s="49"/>
      <c r="O14" s="21"/>
    </row>
    <row r="15" spans="1:19">
      <c r="A15" s="3">
        <v>7</v>
      </c>
      <c r="B15" s="3"/>
      <c r="C15" s="3"/>
      <c r="D15" s="38"/>
      <c r="E15" s="39"/>
      <c r="F15" s="40"/>
      <c r="G15" s="49"/>
      <c r="I15" s="28"/>
      <c r="J15" s="28"/>
      <c r="K15" s="28"/>
      <c r="L15" s="28"/>
      <c r="M15" s="28"/>
      <c r="N15" s="28"/>
      <c r="O15" s="21"/>
    </row>
    <row r="16" spans="1:19">
      <c r="A16" s="3">
        <v>8</v>
      </c>
      <c r="B16" s="3"/>
      <c r="C16" s="3"/>
      <c r="D16" s="39"/>
      <c r="E16" s="39"/>
      <c r="F16" s="40"/>
      <c r="G16" s="49"/>
      <c r="I16" s="28"/>
      <c r="J16" s="28"/>
      <c r="K16" s="28"/>
      <c r="L16" s="28"/>
      <c r="M16" s="28"/>
      <c r="N16" s="28"/>
      <c r="O16" s="21"/>
    </row>
    <row r="17" spans="1:15">
      <c r="A17" s="3">
        <v>9</v>
      </c>
      <c r="B17" s="3"/>
      <c r="C17" s="3"/>
      <c r="D17" s="39"/>
      <c r="E17" s="39"/>
      <c r="F17" s="40"/>
      <c r="G17" s="49"/>
      <c r="O17" s="21"/>
    </row>
    <row r="18" spans="1:15">
      <c r="A18" s="3">
        <v>10</v>
      </c>
      <c r="B18" s="3"/>
      <c r="C18" s="3"/>
      <c r="D18" s="39"/>
      <c r="E18" s="39"/>
      <c r="F18" s="40"/>
      <c r="G18" s="49"/>
      <c r="J18" s="21"/>
      <c r="O18" s="21"/>
    </row>
    <row r="19" spans="1:15">
      <c r="A19" s="3">
        <v>11</v>
      </c>
      <c r="B19" s="3"/>
      <c r="C19" s="3"/>
      <c r="D19" s="39"/>
      <c r="E19" s="39"/>
      <c r="F19" s="40"/>
      <c r="G19" s="49"/>
      <c r="O19" s="21"/>
    </row>
    <row r="20" spans="1:15">
      <c r="A20" s="3">
        <v>12</v>
      </c>
      <c r="B20" s="3"/>
      <c r="C20" s="3"/>
      <c r="D20" s="39"/>
      <c r="E20" s="39"/>
      <c r="F20" s="40"/>
      <c r="G20" s="49"/>
      <c r="O20" s="21"/>
    </row>
    <row r="21" spans="1:15">
      <c r="A21" s="3">
        <v>13</v>
      </c>
      <c r="B21" s="3"/>
      <c r="C21" s="3"/>
      <c r="D21" s="39"/>
      <c r="E21" s="39"/>
      <c r="F21" s="40"/>
      <c r="G21" s="49"/>
      <c r="O21" s="21"/>
    </row>
    <row r="22" spans="1:15">
      <c r="A22" s="3">
        <v>14</v>
      </c>
      <c r="B22" s="3"/>
      <c r="C22" s="3"/>
      <c r="D22" s="39"/>
      <c r="E22" s="39"/>
      <c r="F22" s="40"/>
      <c r="G22" s="49"/>
      <c r="O22" s="21"/>
    </row>
    <row r="23" spans="1:15">
      <c r="A23" s="3">
        <v>15</v>
      </c>
      <c r="B23" s="3"/>
      <c r="C23" s="3"/>
      <c r="D23" s="39"/>
      <c r="E23" s="39"/>
      <c r="F23" s="40"/>
      <c r="G23" s="49"/>
      <c r="O23" s="21"/>
    </row>
    <row r="24" spans="1:15">
      <c r="A24" s="3">
        <v>16</v>
      </c>
      <c r="B24" s="3"/>
      <c r="C24" s="3"/>
      <c r="D24" s="39"/>
      <c r="E24" s="39"/>
      <c r="F24" s="40"/>
      <c r="G24" s="49"/>
      <c r="O24" s="21"/>
    </row>
    <row r="25" spans="1:15">
      <c r="A25" s="3">
        <v>17</v>
      </c>
      <c r="B25" s="3"/>
      <c r="C25" s="3"/>
      <c r="D25" s="39"/>
      <c r="E25" s="39"/>
      <c r="F25" s="40"/>
      <c r="G25" s="49"/>
      <c r="O25" s="21"/>
    </row>
    <row r="26" spans="1:15">
      <c r="A26" s="3">
        <v>18</v>
      </c>
      <c r="B26" s="37"/>
      <c r="C26" s="37"/>
      <c r="D26" s="37"/>
      <c r="E26" s="37"/>
      <c r="F26" s="4"/>
      <c r="G26" s="50"/>
      <c r="O26" s="21"/>
    </row>
    <row r="27" spans="1:15">
      <c r="A27" s="3">
        <v>19</v>
      </c>
      <c r="B27" s="37"/>
      <c r="C27" s="37"/>
      <c r="D27" s="37"/>
      <c r="E27" s="37"/>
      <c r="F27" s="4"/>
      <c r="G27" s="50"/>
      <c r="O27" s="21"/>
    </row>
    <row r="28" spans="1:15">
      <c r="A28" s="3">
        <v>20</v>
      </c>
      <c r="B28" s="37"/>
      <c r="C28" s="37"/>
      <c r="D28" s="37"/>
      <c r="E28" s="37"/>
      <c r="F28" s="4"/>
      <c r="G28" s="50"/>
      <c r="O28" s="21"/>
    </row>
    <row r="29" spans="1:15">
      <c r="A29" s="3">
        <v>21</v>
      </c>
      <c r="B29" s="37"/>
      <c r="C29" s="37"/>
      <c r="D29" s="37"/>
      <c r="E29" s="37"/>
      <c r="F29" s="4"/>
      <c r="G29" s="50"/>
      <c r="O29" s="21"/>
    </row>
    <row r="30" spans="1:15">
      <c r="A30" s="3">
        <v>22</v>
      </c>
      <c r="B30" s="37"/>
      <c r="C30" s="37"/>
      <c r="D30" s="37"/>
      <c r="E30" s="37"/>
      <c r="F30" s="4"/>
      <c r="G30" s="50"/>
      <c r="O30" s="21"/>
    </row>
    <row r="31" spans="1:15">
      <c r="A31" s="3">
        <v>23</v>
      </c>
      <c r="B31" s="37"/>
      <c r="C31" s="37"/>
      <c r="D31" s="37"/>
      <c r="E31" s="37"/>
      <c r="F31" s="4"/>
      <c r="G31" s="50"/>
      <c r="O31" s="21"/>
    </row>
    <row r="32" spans="1:15">
      <c r="A32" s="3">
        <v>24</v>
      </c>
      <c r="B32" s="37"/>
      <c r="C32" s="37"/>
      <c r="D32" s="37"/>
      <c r="E32" s="37"/>
      <c r="F32" s="4"/>
      <c r="G32" s="50"/>
      <c r="O32" s="21"/>
    </row>
    <row r="33" spans="1:15">
      <c r="A33" s="3">
        <v>25</v>
      </c>
      <c r="B33" s="37"/>
      <c r="C33" s="37"/>
      <c r="D33" s="37"/>
      <c r="E33" s="37"/>
      <c r="F33" s="4"/>
      <c r="G33" s="50"/>
      <c r="O33" s="21"/>
    </row>
    <row r="34" spans="1:15">
      <c r="A34" s="3">
        <v>26</v>
      </c>
      <c r="B34" s="37"/>
      <c r="C34" s="37"/>
      <c r="D34" s="37"/>
      <c r="E34" s="37"/>
      <c r="F34" s="4"/>
      <c r="G34" s="50"/>
      <c r="O34" s="21"/>
    </row>
    <row r="35" spans="1:15">
      <c r="A35" s="3">
        <v>27</v>
      </c>
      <c r="B35" s="37"/>
      <c r="C35" s="37"/>
      <c r="D35" s="37"/>
      <c r="E35" s="37"/>
      <c r="F35" s="4"/>
      <c r="G35" s="50"/>
      <c r="O35" s="21"/>
    </row>
    <row r="36" spans="1:15">
      <c r="A36" s="3">
        <v>28</v>
      </c>
      <c r="B36" s="37"/>
      <c r="C36" s="37"/>
      <c r="D36" s="37"/>
      <c r="E36" s="37"/>
      <c r="F36" s="4"/>
      <c r="G36" s="50"/>
      <c r="O36" s="21"/>
    </row>
    <row r="37" spans="1:15">
      <c r="A37" s="3">
        <v>29</v>
      </c>
      <c r="B37" s="37"/>
      <c r="C37" s="37"/>
      <c r="D37" s="37"/>
      <c r="E37" s="37"/>
      <c r="F37" s="4"/>
      <c r="G37" s="50"/>
      <c r="O37" s="21"/>
    </row>
    <row r="38" spans="1:15">
      <c r="A38" s="3">
        <v>30</v>
      </c>
      <c r="B38" s="37"/>
      <c r="C38" s="37"/>
      <c r="D38" s="37"/>
      <c r="E38" s="37"/>
      <c r="F38" s="4"/>
      <c r="G38" s="50"/>
      <c r="O38" s="21"/>
    </row>
    <row r="39" spans="1:15">
      <c r="A39" s="3">
        <v>31</v>
      </c>
      <c r="B39" s="37"/>
      <c r="C39" s="37"/>
      <c r="D39" s="37"/>
      <c r="E39" s="37"/>
      <c r="F39" s="4"/>
      <c r="G39" s="50"/>
      <c r="O39" s="21"/>
    </row>
    <row r="40" spans="1:15">
      <c r="A40" s="3">
        <v>32</v>
      </c>
      <c r="B40" s="37"/>
      <c r="C40" s="37"/>
      <c r="D40" s="37"/>
      <c r="E40" s="37"/>
      <c r="F40" s="4"/>
      <c r="G40" s="50"/>
      <c r="O40" s="21"/>
    </row>
    <row r="41" spans="1:15">
      <c r="A41" s="3">
        <v>33</v>
      </c>
      <c r="B41" s="37"/>
      <c r="C41" s="37"/>
      <c r="D41" s="37"/>
      <c r="E41" s="37"/>
      <c r="F41" s="4"/>
      <c r="G41" s="50"/>
      <c r="O41" s="21"/>
    </row>
    <row r="42" spans="1:15">
      <c r="A42" s="3">
        <v>34</v>
      </c>
      <c r="B42" s="37"/>
      <c r="C42" s="37"/>
      <c r="D42" s="37"/>
      <c r="E42" s="37"/>
      <c r="F42" s="4"/>
      <c r="G42" s="50"/>
      <c r="O42" s="21"/>
    </row>
    <row r="43" spans="1:15">
      <c r="A43" s="3">
        <v>35</v>
      </c>
      <c r="B43" s="37"/>
      <c r="C43" s="37"/>
      <c r="D43" s="37"/>
      <c r="E43" s="37"/>
      <c r="F43" s="4"/>
      <c r="G43" s="50"/>
      <c r="O43" s="21"/>
    </row>
    <row r="44" spans="1:15">
      <c r="A44" s="3">
        <v>36</v>
      </c>
      <c r="B44" s="37"/>
      <c r="C44" s="37"/>
      <c r="D44" s="37"/>
      <c r="E44" s="37"/>
      <c r="F44" s="4"/>
      <c r="G44" s="50"/>
      <c r="O44" s="21"/>
    </row>
    <row r="45" spans="1:15">
      <c r="A45" s="3">
        <v>37</v>
      </c>
      <c r="B45" s="37"/>
      <c r="C45" s="37"/>
      <c r="D45" s="37"/>
      <c r="E45" s="37"/>
      <c r="F45" s="4"/>
      <c r="G45" s="50"/>
      <c r="O45" s="21"/>
    </row>
    <row r="46" spans="1:15">
      <c r="A46" s="3">
        <v>38</v>
      </c>
      <c r="B46" s="37"/>
      <c r="C46" s="37"/>
      <c r="D46" s="37"/>
      <c r="E46" s="37"/>
      <c r="F46" s="4"/>
      <c r="G46" s="50"/>
      <c r="O46" s="21"/>
    </row>
    <row r="47" spans="1:15">
      <c r="A47" s="3">
        <v>39</v>
      </c>
      <c r="B47" s="37"/>
      <c r="C47" s="37"/>
      <c r="D47" s="37"/>
      <c r="E47" s="37"/>
      <c r="F47" s="4"/>
      <c r="G47" s="50"/>
      <c r="O47" s="21"/>
    </row>
    <row r="48" spans="1:15">
      <c r="A48" s="3">
        <v>40</v>
      </c>
      <c r="B48" s="37"/>
      <c r="C48" s="37"/>
      <c r="D48" s="37"/>
      <c r="E48" s="37"/>
      <c r="F48" s="4"/>
      <c r="G48" s="50"/>
      <c r="O48" s="21"/>
    </row>
    <row r="49" spans="1:15">
      <c r="A49" s="3">
        <v>41</v>
      </c>
      <c r="B49" s="37"/>
      <c r="C49" s="37"/>
      <c r="D49" s="37"/>
      <c r="E49" s="37"/>
      <c r="F49" s="4"/>
      <c r="G49" s="50"/>
      <c r="O49" s="21"/>
    </row>
    <row r="50" spans="1:15">
      <c r="A50" s="3">
        <v>42</v>
      </c>
      <c r="B50" s="37"/>
      <c r="C50" s="37"/>
      <c r="D50" s="37"/>
      <c r="E50" s="37"/>
      <c r="F50" s="4"/>
      <c r="G50" s="50"/>
      <c r="O50" s="21"/>
    </row>
    <row r="51" spans="1:15">
      <c r="A51" s="3">
        <v>43</v>
      </c>
      <c r="B51" s="37"/>
      <c r="C51" s="37"/>
      <c r="D51" s="37"/>
      <c r="E51" s="37"/>
      <c r="F51" s="4"/>
      <c r="G51" s="50"/>
      <c r="O51" s="21"/>
    </row>
    <row r="52" spans="1:15">
      <c r="A52" s="3">
        <v>44</v>
      </c>
      <c r="B52" s="37"/>
      <c r="C52" s="37"/>
      <c r="D52" s="37"/>
      <c r="E52" s="37"/>
      <c r="F52" s="4"/>
      <c r="G52" s="50"/>
      <c r="O52" s="21"/>
    </row>
    <row r="53" spans="1:15">
      <c r="A53" s="3">
        <v>45</v>
      </c>
      <c r="B53" s="37"/>
      <c r="C53" s="37"/>
      <c r="D53" s="37"/>
      <c r="E53" s="37"/>
      <c r="F53" s="4"/>
      <c r="G53" s="50"/>
      <c r="O53" s="21"/>
    </row>
    <row r="54" spans="1:15">
      <c r="A54" s="3">
        <v>46</v>
      </c>
      <c r="B54" s="37"/>
      <c r="C54" s="37"/>
      <c r="D54" s="37"/>
      <c r="E54" s="37"/>
      <c r="F54" s="4"/>
      <c r="G54" s="50"/>
      <c r="O54" s="21"/>
    </row>
    <row r="55" spans="1:15">
      <c r="A55" s="3">
        <v>47</v>
      </c>
      <c r="B55" s="37"/>
      <c r="C55" s="37"/>
      <c r="D55" s="37"/>
      <c r="E55" s="37"/>
      <c r="F55" s="4"/>
      <c r="G55" s="50"/>
      <c r="O55" s="21"/>
    </row>
    <row r="56" spans="1:15">
      <c r="A56" s="3">
        <v>48</v>
      </c>
      <c r="B56" s="37"/>
      <c r="C56" s="37"/>
      <c r="D56" s="37"/>
      <c r="E56" s="37"/>
      <c r="F56" s="4"/>
      <c r="G56" s="50"/>
      <c r="O56" s="21"/>
    </row>
    <row r="57" spans="1:15">
      <c r="A57" s="3">
        <v>49</v>
      </c>
      <c r="B57" s="37"/>
      <c r="C57" s="37"/>
      <c r="D57" s="37"/>
      <c r="E57" s="37"/>
      <c r="F57" s="4"/>
      <c r="G57" s="50"/>
      <c r="O57" s="21"/>
    </row>
    <row r="58" spans="1:15">
      <c r="A58" s="3">
        <v>50</v>
      </c>
      <c r="B58" s="37"/>
      <c r="C58" s="37"/>
      <c r="D58" s="37"/>
      <c r="E58" s="37"/>
      <c r="F58" s="4"/>
      <c r="G58" s="50"/>
      <c r="O58" s="21"/>
    </row>
    <row r="59" spans="1:15">
      <c r="A59" s="3">
        <v>51</v>
      </c>
      <c r="B59" s="37"/>
      <c r="C59" s="37"/>
      <c r="D59" s="37"/>
      <c r="E59" s="37"/>
      <c r="F59" s="4"/>
      <c r="G59" s="50"/>
      <c r="O59" s="21"/>
    </row>
    <row r="60" spans="1:15">
      <c r="A60" s="3">
        <v>52</v>
      </c>
      <c r="B60" s="37"/>
      <c r="C60" s="37"/>
      <c r="D60" s="37"/>
      <c r="E60" s="37"/>
      <c r="F60" s="4"/>
      <c r="G60" s="50"/>
      <c r="O60" s="21"/>
    </row>
    <row r="61" spans="1:15">
      <c r="A61" s="3">
        <v>53</v>
      </c>
      <c r="B61" s="37"/>
      <c r="C61" s="37"/>
      <c r="D61" s="37"/>
      <c r="E61" s="37"/>
      <c r="F61" s="4"/>
      <c r="G61" s="50"/>
      <c r="O61" s="21"/>
    </row>
    <row r="62" spans="1:15">
      <c r="A62" s="3">
        <v>54</v>
      </c>
      <c r="B62" s="37"/>
      <c r="C62" s="37"/>
      <c r="D62" s="37"/>
      <c r="E62" s="37"/>
      <c r="F62" s="4"/>
      <c r="G62" s="50"/>
      <c r="O62" s="21"/>
    </row>
    <row r="63" spans="1:15">
      <c r="A63" s="3">
        <v>55</v>
      </c>
      <c r="B63" s="37"/>
      <c r="C63" s="37"/>
      <c r="D63" s="37"/>
      <c r="E63" s="37"/>
      <c r="F63" s="4"/>
      <c r="G63" s="50"/>
      <c r="O63" s="21"/>
    </row>
    <row r="64" spans="1:15">
      <c r="A64" s="3">
        <v>56</v>
      </c>
      <c r="B64" s="37"/>
      <c r="C64" s="37"/>
      <c r="D64" s="37"/>
      <c r="E64" s="37"/>
      <c r="F64" s="4"/>
      <c r="G64" s="50"/>
      <c r="O64" s="21"/>
    </row>
    <row r="65" spans="1:15">
      <c r="A65" s="3">
        <v>57</v>
      </c>
      <c r="B65" s="37"/>
      <c r="C65" s="37"/>
      <c r="D65" s="37"/>
      <c r="E65" s="37"/>
      <c r="F65" s="4"/>
      <c r="G65" s="50"/>
      <c r="O65" s="21"/>
    </row>
    <row r="66" spans="1:15">
      <c r="A66" s="3">
        <v>58</v>
      </c>
      <c r="B66" s="37"/>
      <c r="C66" s="37"/>
      <c r="D66" s="37"/>
      <c r="E66" s="37"/>
      <c r="F66" s="4"/>
      <c r="G66" s="50"/>
      <c r="O66" s="21"/>
    </row>
    <row r="67" spans="1:15">
      <c r="A67" s="3">
        <v>59</v>
      </c>
      <c r="B67" s="37"/>
      <c r="C67" s="37"/>
      <c r="D67" s="37"/>
      <c r="E67" s="37"/>
      <c r="F67" s="4"/>
      <c r="G67" s="50"/>
      <c r="O67" s="21"/>
    </row>
    <row r="68" spans="1:15">
      <c r="A68" s="3">
        <v>60</v>
      </c>
      <c r="B68" s="37"/>
      <c r="C68" s="37"/>
      <c r="D68" s="37"/>
      <c r="E68" s="37"/>
      <c r="F68" s="4"/>
      <c r="G68" s="50"/>
      <c r="O68" s="21"/>
    </row>
    <row r="69" spans="1:15">
      <c r="A69" s="3">
        <v>61</v>
      </c>
      <c r="B69" s="37"/>
      <c r="C69" s="37"/>
      <c r="D69" s="37"/>
      <c r="E69" s="37"/>
      <c r="F69" s="4"/>
      <c r="G69" s="50"/>
      <c r="O69" s="21"/>
    </row>
    <row r="70" spans="1:15">
      <c r="A70" s="3">
        <v>62</v>
      </c>
      <c r="B70" s="37"/>
      <c r="C70" s="37"/>
      <c r="D70" s="37"/>
      <c r="E70" s="37"/>
      <c r="F70" s="4"/>
      <c r="G70" s="50"/>
      <c r="O70" s="21"/>
    </row>
    <row r="71" spans="1:15">
      <c r="A71" s="3">
        <v>63</v>
      </c>
      <c r="B71" s="37"/>
      <c r="C71" s="37"/>
      <c r="D71" s="37"/>
      <c r="E71" s="37"/>
      <c r="F71" s="4"/>
      <c r="G71" s="50"/>
      <c r="O71" s="21"/>
    </row>
    <row r="72" spans="1:15">
      <c r="A72" s="3">
        <v>64</v>
      </c>
      <c r="B72" s="37"/>
      <c r="C72" s="37"/>
      <c r="D72" s="37"/>
      <c r="E72" s="37"/>
      <c r="F72" s="4"/>
      <c r="G72" s="50"/>
      <c r="O72" s="21"/>
    </row>
    <row r="73" spans="1:15">
      <c r="A73" s="3">
        <v>65</v>
      </c>
      <c r="B73" s="37"/>
      <c r="C73" s="37"/>
      <c r="D73" s="37"/>
      <c r="E73" s="37"/>
      <c r="F73" s="4"/>
      <c r="G73" s="50"/>
      <c r="O73" s="21"/>
    </row>
    <row r="74" spans="1:15">
      <c r="A74" s="3">
        <v>66</v>
      </c>
      <c r="B74" s="37"/>
      <c r="C74" s="37"/>
      <c r="D74" s="37"/>
      <c r="E74" s="37"/>
      <c r="F74" s="4"/>
      <c r="G74" s="50"/>
      <c r="O74" s="21"/>
    </row>
    <row r="75" spans="1:15">
      <c r="A75" s="3">
        <v>67</v>
      </c>
      <c r="B75" s="37"/>
      <c r="C75" s="37"/>
      <c r="D75" s="37"/>
      <c r="E75" s="37"/>
      <c r="F75" s="4"/>
      <c r="G75" s="50"/>
      <c r="O75" s="21"/>
    </row>
    <row r="76" spans="1:15">
      <c r="A76" s="3">
        <v>68</v>
      </c>
      <c r="B76" s="37"/>
      <c r="C76" s="37"/>
      <c r="D76" s="37"/>
      <c r="E76" s="37"/>
      <c r="F76" s="4"/>
      <c r="G76" s="50"/>
      <c r="O76" s="21"/>
    </row>
    <row r="77" spans="1:15">
      <c r="A77" s="3">
        <v>69</v>
      </c>
      <c r="B77" s="37"/>
      <c r="C77" s="37"/>
      <c r="D77" s="37"/>
      <c r="E77" s="37"/>
      <c r="F77" s="4"/>
      <c r="G77" s="50"/>
      <c r="O77" s="21"/>
    </row>
    <row r="78" spans="1:15">
      <c r="A78" s="3">
        <v>70</v>
      </c>
      <c r="B78" s="37"/>
      <c r="C78" s="37"/>
      <c r="D78" s="37"/>
      <c r="E78" s="37"/>
      <c r="F78" s="4"/>
      <c r="G78" s="50"/>
      <c r="O78" s="21"/>
    </row>
    <row r="79" spans="1:15">
      <c r="A79" s="3">
        <v>71</v>
      </c>
      <c r="B79" s="37"/>
      <c r="C79" s="37"/>
      <c r="D79" s="37"/>
      <c r="E79" s="37"/>
      <c r="F79" s="4"/>
      <c r="G79" s="50"/>
      <c r="O79" s="21"/>
    </row>
    <row r="80" spans="1:15">
      <c r="A80" s="3">
        <v>72</v>
      </c>
      <c r="B80" s="37"/>
      <c r="C80" s="37"/>
      <c r="D80" s="37"/>
      <c r="E80" s="37"/>
      <c r="F80" s="4"/>
      <c r="G80" s="50"/>
      <c r="O80" s="21"/>
    </row>
    <row r="81" spans="1:15">
      <c r="A81" s="3">
        <v>73</v>
      </c>
      <c r="B81" s="37"/>
      <c r="C81" s="37"/>
      <c r="D81" s="37"/>
      <c r="E81" s="37"/>
      <c r="F81" s="4"/>
      <c r="G81" s="50"/>
      <c r="O81" s="21"/>
    </row>
    <row r="82" spans="1:15">
      <c r="A82" s="3">
        <v>74</v>
      </c>
      <c r="B82" s="37"/>
      <c r="C82" s="37"/>
      <c r="D82" s="37"/>
      <c r="E82" s="37"/>
      <c r="F82" s="4"/>
      <c r="G82" s="50"/>
      <c r="O82" s="21"/>
    </row>
    <row r="83" spans="1:15">
      <c r="A83" s="3">
        <v>75</v>
      </c>
      <c r="B83" s="37"/>
      <c r="C83" s="37"/>
      <c r="D83" s="37"/>
      <c r="E83" s="37"/>
      <c r="F83" s="4"/>
      <c r="G83" s="50"/>
      <c r="O83" s="21"/>
    </row>
    <row r="84" spans="1:15">
      <c r="A84" s="3">
        <v>76</v>
      </c>
      <c r="B84" s="37"/>
      <c r="C84" s="37"/>
      <c r="D84" s="37"/>
      <c r="E84" s="37"/>
      <c r="F84" s="4"/>
      <c r="G84" s="50"/>
      <c r="O84" s="21"/>
    </row>
    <row r="85" spans="1:15">
      <c r="A85" s="3">
        <v>77</v>
      </c>
      <c r="B85" s="37"/>
      <c r="C85" s="37"/>
      <c r="D85" s="37"/>
      <c r="E85" s="37"/>
      <c r="F85" s="4"/>
      <c r="G85" s="50"/>
      <c r="O85" s="21"/>
    </row>
    <row r="86" spans="1:15">
      <c r="A86" s="3">
        <v>78</v>
      </c>
      <c r="B86" s="37"/>
      <c r="C86" s="37"/>
      <c r="D86" s="37"/>
      <c r="E86" s="37"/>
      <c r="F86" s="4"/>
      <c r="G86" s="50"/>
      <c r="O86" s="21"/>
    </row>
    <row r="87" spans="1:15">
      <c r="A87" s="3">
        <v>79</v>
      </c>
      <c r="B87" s="37"/>
      <c r="C87" s="37"/>
      <c r="D87" s="37"/>
      <c r="E87" s="37"/>
      <c r="F87" s="4"/>
      <c r="G87" s="50"/>
      <c r="O87" s="21"/>
    </row>
    <row r="88" spans="1:15">
      <c r="A88" s="3">
        <v>80</v>
      </c>
      <c r="B88" s="37"/>
      <c r="C88" s="37"/>
      <c r="D88" s="37"/>
      <c r="E88" s="37"/>
      <c r="F88" s="4"/>
      <c r="G88" s="50"/>
      <c r="O88" s="21"/>
    </row>
    <row r="89" spans="1:15">
      <c r="A89" s="3">
        <v>81</v>
      </c>
      <c r="B89" s="37"/>
      <c r="C89" s="37"/>
      <c r="D89" s="37"/>
      <c r="E89" s="37"/>
      <c r="F89" s="4"/>
      <c r="G89" s="50"/>
      <c r="O89" s="21"/>
    </row>
    <row r="90" spans="1:15">
      <c r="A90" s="3">
        <v>82</v>
      </c>
      <c r="B90" s="37"/>
      <c r="C90" s="37"/>
      <c r="D90" s="37"/>
      <c r="E90" s="37"/>
      <c r="F90" s="4"/>
      <c r="G90" s="50"/>
      <c r="O90" s="21"/>
    </row>
    <row r="91" spans="1:15">
      <c r="A91" s="3">
        <v>83</v>
      </c>
      <c r="B91" s="37"/>
      <c r="C91" s="37"/>
      <c r="D91" s="37"/>
      <c r="E91" s="37"/>
      <c r="F91" s="4"/>
      <c r="G91" s="50"/>
      <c r="O91" s="21"/>
    </row>
    <row r="92" spans="1:15">
      <c r="A92" s="3">
        <v>84</v>
      </c>
      <c r="B92" s="37"/>
      <c r="C92" s="37"/>
      <c r="D92" s="37"/>
      <c r="E92" s="37"/>
      <c r="F92" s="4"/>
      <c r="G92" s="50"/>
      <c r="O92" s="21"/>
    </row>
    <row r="93" spans="1:15">
      <c r="A93" s="3">
        <v>85</v>
      </c>
      <c r="B93" s="37"/>
      <c r="C93" s="37"/>
      <c r="D93" s="37"/>
      <c r="E93" s="37"/>
      <c r="F93" s="4"/>
      <c r="G93" s="50"/>
      <c r="O93" s="21"/>
    </row>
    <row r="94" spans="1:15">
      <c r="A94" s="3">
        <v>86</v>
      </c>
      <c r="B94" s="37"/>
      <c r="C94" s="37"/>
      <c r="D94" s="37"/>
      <c r="E94" s="37"/>
      <c r="F94" s="4"/>
      <c r="G94" s="50"/>
      <c r="O94" s="21"/>
    </row>
    <row r="95" spans="1:15">
      <c r="A95" s="3">
        <v>87</v>
      </c>
      <c r="B95" s="37"/>
      <c r="C95" s="37"/>
      <c r="D95" s="37"/>
      <c r="E95" s="37"/>
      <c r="F95" s="4"/>
      <c r="G95" s="50"/>
      <c r="O95" s="21"/>
    </row>
    <row r="96" spans="1:15">
      <c r="A96" s="3">
        <v>88</v>
      </c>
      <c r="B96" s="37"/>
      <c r="C96" s="37"/>
      <c r="D96" s="37"/>
      <c r="E96" s="37"/>
      <c r="F96" s="4"/>
      <c r="G96" s="50"/>
      <c r="O96" s="21"/>
    </row>
    <row r="97" spans="1:15">
      <c r="A97" s="3">
        <v>89</v>
      </c>
      <c r="B97" s="37"/>
      <c r="C97" s="37"/>
      <c r="D97" s="37"/>
      <c r="E97" s="37"/>
      <c r="F97" s="4"/>
      <c r="G97" s="50"/>
      <c r="O97" s="21"/>
    </row>
    <row r="98" spans="1:15">
      <c r="A98" s="3">
        <v>90</v>
      </c>
      <c r="B98" s="37"/>
      <c r="C98" s="37"/>
      <c r="D98" s="37"/>
      <c r="E98" s="37"/>
      <c r="F98" s="4"/>
      <c r="G98" s="50"/>
      <c r="O98" s="21"/>
    </row>
    <row r="99" spans="1:15">
      <c r="A99" s="3">
        <v>91</v>
      </c>
      <c r="B99" s="37"/>
      <c r="C99" s="37"/>
      <c r="D99" s="37"/>
      <c r="E99" s="37"/>
      <c r="F99" s="4"/>
      <c r="G99" s="50"/>
      <c r="O99" s="21"/>
    </row>
    <row r="100" spans="1:15">
      <c r="A100" s="3">
        <v>92</v>
      </c>
      <c r="B100" s="37"/>
      <c r="C100" s="37"/>
      <c r="D100" s="37"/>
      <c r="E100" s="37"/>
      <c r="F100" s="4"/>
      <c r="G100" s="50"/>
      <c r="O100" s="21"/>
    </row>
    <row r="101" spans="1:15">
      <c r="A101" s="3">
        <v>93</v>
      </c>
      <c r="B101" s="37"/>
      <c r="C101" s="37"/>
      <c r="D101" s="37"/>
      <c r="E101" s="37"/>
      <c r="F101" s="4"/>
      <c r="G101" s="50"/>
      <c r="O101" s="21"/>
    </row>
    <row r="102" spans="1:15">
      <c r="A102" s="3">
        <v>94</v>
      </c>
      <c r="B102" s="37"/>
      <c r="C102" s="37"/>
      <c r="D102" s="37"/>
      <c r="E102" s="37"/>
      <c r="F102" s="4"/>
      <c r="G102" s="50"/>
      <c r="O102" s="21"/>
    </row>
    <row r="103" spans="1:15">
      <c r="A103" s="3">
        <v>95</v>
      </c>
      <c r="B103" s="37"/>
      <c r="C103" s="37"/>
      <c r="D103" s="37"/>
      <c r="E103" s="37"/>
      <c r="F103" s="4"/>
      <c r="G103" s="50"/>
      <c r="O103" s="21"/>
    </row>
    <row r="104" spans="1:15">
      <c r="A104" s="3">
        <v>96</v>
      </c>
      <c r="B104" s="37"/>
      <c r="C104" s="37"/>
      <c r="D104" s="37"/>
      <c r="E104" s="37"/>
      <c r="F104" s="4"/>
      <c r="G104" s="50"/>
      <c r="O104" s="21"/>
    </row>
    <row r="105" spans="1:15">
      <c r="A105" s="3">
        <v>97</v>
      </c>
      <c r="B105" s="37"/>
      <c r="C105" s="37"/>
      <c r="D105" s="37"/>
      <c r="E105" s="37"/>
      <c r="F105" s="4"/>
      <c r="G105" s="50"/>
      <c r="O105" s="21"/>
    </row>
    <row r="106" spans="1:15">
      <c r="A106" s="3">
        <v>98</v>
      </c>
      <c r="B106" s="37"/>
      <c r="C106" s="37"/>
      <c r="D106" s="37"/>
      <c r="E106" s="37"/>
      <c r="F106" s="4"/>
      <c r="G106" s="50"/>
      <c r="O106" s="21"/>
    </row>
    <row r="107" spans="1:15">
      <c r="A107" s="3">
        <v>99</v>
      </c>
      <c r="B107" s="37"/>
      <c r="C107" s="37"/>
      <c r="D107" s="37"/>
      <c r="E107" s="37"/>
      <c r="F107" s="4"/>
      <c r="G107" s="50"/>
      <c r="O107" s="21"/>
    </row>
    <row r="108" spans="1:15">
      <c r="A108" s="3">
        <v>100</v>
      </c>
      <c r="B108" s="37"/>
      <c r="C108" s="37"/>
      <c r="D108" s="37"/>
      <c r="E108" s="37"/>
      <c r="F108" s="4"/>
      <c r="G108" s="50"/>
      <c r="O108" s="21"/>
    </row>
  </sheetData>
  <sheetProtection formatCells="0" formatColumns="0" formatRows="0" insertColumns="0" insertRows="0" insertHyperlinks="0" deleteColumns="0" deleteRows="0" sort="0" autoFilter="0" pivotTables="0"/>
  <dataConsolidate/>
  <mergeCells count="14">
    <mergeCell ref="B1:M1"/>
    <mergeCell ref="B3:C3"/>
    <mergeCell ref="B2:C2"/>
    <mergeCell ref="F2:G2"/>
    <mergeCell ref="H2:M2"/>
    <mergeCell ref="P2:Q2"/>
    <mergeCell ref="B5:C5"/>
    <mergeCell ref="B6:C6"/>
    <mergeCell ref="D8:E8"/>
    <mergeCell ref="F3:G3"/>
    <mergeCell ref="H3:M3"/>
    <mergeCell ref="N3:O3"/>
    <mergeCell ref="P3:Q3"/>
    <mergeCell ref="N2:O2"/>
  </mergeCells>
  <phoneticPr fontId="1"/>
  <dataValidations count="3">
    <dataValidation type="list" allowBlank="1" showInputMessage="1" showErrorMessage="1" sqref="D3" xr:uid="{00000000-0002-0000-0000-000000000000}">
      <formula1>年度</formula1>
    </dataValidation>
    <dataValidation type="list" allowBlank="1" showInputMessage="1" showErrorMessage="1" sqref="E3" xr:uid="{00000000-0002-0000-0000-000001000000}">
      <formula1>男女</formula1>
    </dataValidation>
    <dataValidation type="list" allowBlank="1" showInputMessage="1" showErrorMessage="1" sqref="B3:C3" xr:uid="{00000000-0002-0000-0000-000002000000}">
      <formula1>学校名</formula1>
    </dataValidation>
  </dataValidations>
  <pageMargins left="0.25" right="0.25" top="0.75" bottom="0.75" header="0.3" footer="0.3"/>
  <pageSetup paperSize="9" orientation="landscape" horizontalDpi="4294967294"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15"/>
  <sheetViews>
    <sheetView showZeros="0" zoomScaleNormal="100" workbookViewId="0">
      <selection activeCell="D3" sqref="D3:E3"/>
    </sheetView>
  </sheetViews>
  <sheetFormatPr defaultRowHeight="13"/>
  <cols>
    <col min="1" max="1" width="14" customWidth="1"/>
    <col min="2" max="2" width="8" customWidth="1"/>
    <col min="3" max="3" width="4.6328125" customWidth="1"/>
    <col min="4" max="4" width="4" customWidth="1"/>
    <col min="5" max="5" width="7.81640625" customWidth="1"/>
    <col min="6" max="6" width="8.1796875" customWidth="1"/>
    <col min="7" max="7" width="7.81640625" customWidth="1"/>
    <col min="8" max="8" width="8.453125" customWidth="1"/>
    <col min="9" max="9" width="8" customWidth="1"/>
    <col min="10" max="10" width="8.08984375" customWidth="1"/>
    <col min="12" max="12" width="8" customWidth="1"/>
    <col min="13" max="13" width="8.1796875" customWidth="1"/>
  </cols>
  <sheetData>
    <row r="1" spans="1:14" ht="29.25" customHeight="1">
      <c r="E1" s="64">
        <f>学校・選手!D3</f>
        <v>2025</v>
      </c>
      <c r="F1" s="64"/>
      <c r="G1" s="25" t="s">
        <v>117</v>
      </c>
      <c r="H1" s="25"/>
      <c r="I1" s="25"/>
      <c r="J1" s="25"/>
      <c r="K1" s="25"/>
      <c r="L1" s="25"/>
      <c r="M1" s="25"/>
      <c r="N1" s="25"/>
    </row>
    <row r="2" spans="1:14" ht="7.5" customHeight="1" thickBot="1">
      <c r="D2" s="22"/>
    </row>
    <row r="3" spans="1:14" ht="30" customHeight="1" thickBot="1">
      <c r="D3" s="71" t="str">
        <f>学校・選手!E3&amp;"子"</f>
        <v>子</v>
      </c>
      <c r="E3" s="72"/>
    </row>
    <row r="5" spans="1:14">
      <c r="E5" s="17" t="s">
        <v>46</v>
      </c>
      <c r="F5" s="70">
        <f>学校・選手!B3</f>
        <v>0</v>
      </c>
      <c r="G5" s="70"/>
      <c r="H5" s="44"/>
      <c r="I5" s="5"/>
      <c r="J5" s="5"/>
      <c r="K5" s="5"/>
      <c r="L5" s="5"/>
    </row>
    <row r="6" spans="1:14" ht="14">
      <c r="E6" s="17" t="s">
        <v>67</v>
      </c>
      <c r="F6" s="65">
        <f>学校・選手!H3</f>
        <v>0</v>
      </c>
      <c r="G6" s="66"/>
      <c r="H6" s="66"/>
      <c r="I6" s="5"/>
      <c r="J6" s="45"/>
      <c r="K6" s="5"/>
      <c r="L6" s="5"/>
    </row>
    <row r="7" spans="1:14">
      <c r="E7" s="17" t="s">
        <v>68</v>
      </c>
      <c r="F7" s="77">
        <f>学校・選手!N3</f>
        <v>0</v>
      </c>
      <c r="G7" s="65"/>
      <c r="H7" s="46"/>
      <c r="I7" s="5"/>
      <c r="J7" s="5"/>
      <c r="K7" s="5"/>
      <c r="L7" s="5"/>
    </row>
    <row r="8" spans="1:14">
      <c r="E8" s="17" t="s">
        <v>74</v>
      </c>
      <c r="F8" s="77">
        <f>学校・選手!P3</f>
        <v>0</v>
      </c>
      <c r="G8" s="65"/>
      <c r="H8" s="46"/>
      <c r="I8" s="5"/>
      <c r="J8" s="5"/>
      <c r="K8" s="5"/>
      <c r="L8" s="5"/>
    </row>
    <row r="9" spans="1:14">
      <c r="E9" s="32" t="s">
        <v>66</v>
      </c>
      <c r="F9" s="67"/>
      <c r="G9" s="67"/>
      <c r="H9" s="47" t="s">
        <v>116</v>
      </c>
      <c r="I9" s="5"/>
      <c r="J9" s="5"/>
      <c r="K9" s="5"/>
      <c r="L9" s="5"/>
    </row>
    <row r="10" spans="1:14">
      <c r="E10" s="17" t="s">
        <v>69</v>
      </c>
      <c r="F10" s="65">
        <f>学校・選手!B6</f>
        <v>0</v>
      </c>
      <c r="G10" s="65"/>
      <c r="H10" s="17" t="s">
        <v>73</v>
      </c>
      <c r="I10" s="5"/>
      <c r="J10" s="5"/>
      <c r="K10" s="5"/>
      <c r="L10" s="5"/>
    </row>
    <row r="11" spans="1:14">
      <c r="E11" s="17" t="s">
        <v>70</v>
      </c>
      <c r="F11" s="67"/>
      <c r="G11" s="67"/>
      <c r="H11" s="17" t="s">
        <v>73</v>
      </c>
      <c r="I11" s="5"/>
      <c r="J11" s="5"/>
      <c r="K11" s="5"/>
      <c r="L11" s="5"/>
    </row>
    <row r="12" spans="1:14">
      <c r="E12" s="33" t="s">
        <v>71</v>
      </c>
      <c r="F12" s="67"/>
      <c r="G12" s="67"/>
      <c r="H12" s="17"/>
      <c r="I12" s="5"/>
      <c r="J12" s="5"/>
      <c r="K12" s="5"/>
      <c r="L12" s="5"/>
    </row>
    <row r="13" spans="1:14">
      <c r="E13" s="17" t="s">
        <v>72</v>
      </c>
      <c r="F13" s="67"/>
      <c r="G13" s="67"/>
      <c r="H13" s="17"/>
      <c r="I13" s="5"/>
      <c r="J13" s="5"/>
      <c r="K13" s="5"/>
      <c r="L13" s="5"/>
    </row>
    <row r="14" spans="1:14">
      <c r="D14" s="5"/>
      <c r="E14" s="5"/>
      <c r="F14" s="5"/>
      <c r="G14" s="5"/>
      <c r="H14" s="5"/>
      <c r="I14" s="5"/>
      <c r="J14" s="5"/>
      <c r="K14" s="5"/>
      <c r="L14" s="5"/>
      <c r="M14" s="5"/>
      <c r="N14" s="5"/>
    </row>
    <row r="15" spans="1:14" ht="26.25" customHeight="1" thickBot="1">
      <c r="A15" s="15" t="s">
        <v>95</v>
      </c>
      <c r="B15" s="16" t="s">
        <v>94</v>
      </c>
      <c r="D15" s="9" t="s">
        <v>75</v>
      </c>
      <c r="E15" s="75" t="s">
        <v>93</v>
      </c>
      <c r="F15" s="76"/>
      <c r="G15" s="73" t="s">
        <v>89</v>
      </c>
      <c r="H15" s="74"/>
      <c r="I15" s="35" t="s">
        <v>76</v>
      </c>
      <c r="J15" s="30" t="s">
        <v>77</v>
      </c>
      <c r="K15" s="34" t="s">
        <v>78</v>
      </c>
      <c r="L15" s="11" t="s">
        <v>64</v>
      </c>
      <c r="M15" s="10" t="s">
        <v>79</v>
      </c>
      <c r="N15" s="11" t="s">
        <v>65</v>
      </c>
    </row>
    <row r="16" spans="1:14" ht="16.5" customHeight="1" thickBot="1">
      <c r="A16" t="str">
        <f>学校・選手!A9&amp;" "&amp;学校・選手!B9&amp;学校・選手!C9</f>
        <v xml:space="preserve">1 </v>
      </c>
      <c r="B16" s="14"/>
      <c r="D16" s="9">
        <v>1</v>
      </c>
      <c r="E16" s="41" t="str">
        <f>IF(B16&gt;0,VLOOKUP($B16,学校・選手!$A$9:$AF$115,2),"")</f>
        <v/>
      </c>
      <c r="F16" s="41" t="str">
        <f>IF(B16&gt;0,VLOOKUP($B16,学校・選手!$A$9:$AF$115,3),"")</f>
        <v/>
      </c>
      <c r="G16" s="42" t="str">
        <f>IF(B16&gt;0,VLOOKUP($B16,学校・選手!$A$9:$AF$115,4),"")</f>
        <v/>
      </c>
      <c r="H16" s="41" t="str">
        <f>IF(B16&gt;0,VLOOKUP($B16,学校・選手!$A$9:$AF$115,5),"")</f>
        <v/>
      </c>
      <c r="I16" s="41"/>
      <c r="J16" s="41"/>
      <c r="K16" s="41"/>
      <c r="L16" s="41" t="str">
        <f>IF(B16&gt;0,VLOOKUP($B16,学校・選手!$A$9:$AF$115,6),"")</f>
        <v/>
      </c>
      <c r="M16" s="41"/>
      <c r="N16" s="41" t="str">
        <f>IF(B16&gt;0,VLOOKUP($B16,学校・選手!$A$9:$AF$115,7),"")</f>
        <v/>
      </c>
    </row>
    <row r="17" spans="1:14" ht="16.5" customHeight="1" thickBot="1">
      <c r="A17" t="str">
        <f>学校・選手!A10&amp;" "&amp;学校・選手!B10&amp;学校・選手!C10</f>
        <v xml:space="preserve">2 </v>
      </c>
      <c r="B17" s="14"/>
      <c r="D17" s="9">
        <v>2</v>
      </c>
      <c r="E17" s="41" t="str">
        <f>IF(B17&gt;0,VLOOKUP($B17,学校・選手!$A$9:$AF$115,2),"")</f>
        <v/>
      </c>
      <c r="F17" s="41" t="str">
        <f>IF(B17&gt;0,VLOOKUP($B17,学校・選手!$A$9:$AF$115,3),"")</f>
        <v/>
      </c>
      <c r="G17" s="42" t="str">
        <f>IF(B17&gt;0,VLOOKUP($B17,学校・選手!$A$9:$AF$115,4),"")</f>
        <v/>
      </c>
      <c r="H17" s="41" t="str">
        <f>IF(B17&gt;0,VLOOKUP($B17,学校・選手!$A$9:$AF$115,5),"")</f>
        <v/>
      </c>
      <c r="I17" s="41"/>
      <c r="J17" s="41"/>
      <c r="K17" s="41"/>
      <c r="L17" s="41" t="str">
        <f>IF(B17&gt;0,VLOOKUP($B17,学校・選手!$A$9:$AF$115,6),"")</f>
        <v/>
      </c>
      <c r="M17" s="41"/>
      <c r="N17" s="41" t="str">
        <f>IF(B17&gt;0,VLOOKUP($B17,学校・選手!$A$9:$AF$115,7),"")</f>
        <v/>
      </c>
    </row>
    <row r="18" spans="1:14" ht="16.5" customHeight="1" thickBot="1">
      <c r="A18" t="str">
        <f>学校・選手!A11&amp;" "&amp;学校・選手!B11&amp;学校・選手!C11</f>
        <v xml:space="preserve">3 </v>
      </c>
      <c r="B18" s="14"/>
      <c r="D18" s="9">
        <v>3</v>
      </c>
      <c r="E18" s="41" t="str">
        <f>IF(B18&gt;0,VLOOKUP($B18,学校・選手!$A$9:$AF$115,2),"")</f>
        <v/>
      </c>
      <c r="F18" s="41" t="str">
        <f>IF(B18&gt;0,VLOOKUP($B18,学校・選手!$A$9:$AF$115,3),"")</f>
        <v/>
      </c>
      <c r="G18" s="42" t="str">
        <f>IF(B18&gt;0,VLOOKUP($B18,学校・選手!$A$9:$AF$115,4),"")</f>
        <v/>
      </c>
      <c r="H18" s="41" t="str">
        <f>IF(B18&gt;0,VLOOKUP($B18,学校・選手!$A$9:$AF$115,5),"")</f>
        <v/>
      </c>
      <c r="I18" s="41"/>
      <c r="J18" s="41"/>
      <c r="K18" s="41"/>
      <c r="L18" s="41" t="str">
        <f>IF(B18&gt;0,VLOOKUP($B18,学校・選手!$A$9:$AF$115,6),"")</f>
        <v/>
      </c>
      <c r="M18" s="41"/>
      <c r="N18" s="41" t="str">
        <f>IF(B18&gt;0,VLOOKUP($B18,学校・選手!$A$9:$AF$115,7),"")</f>
        <v/>
      </c>
    </row>
    <row r="19" spans="1:14" ht="16.5" customHeight="1" thickBot="1">
      <c r="A19" t="str">
        <f>学校・選手!A12&amp;" "&amp;学校・選手!B12&amp;学校・選手!C12</f>
        <v xml:space="preserve">4 </v>
      </c>
      <c r="B19" s="14"/>
      <c r="D19" s="9">
        <v>4</v>
      </c>
      <c r="E19" s="41" t="str">
        <f>IF(B19&gt;0,VLOOKUP($B19,学校・選手!$A$9:$AF$115,2),"")</f>
        <v/>
      </c>
      <c r="F19" s="41" t="str">
        <f>IF(B19&gt;0,VLOOKUP($B19,学校・選手!$A$9:$AF$115,3),"")</f>
        <v/>
      </c>
      <c r="G19" s="42" t="str">
        <f>IF(B19&gt;0,VLOOKUP($B19,学校・選手!$A$9:$AF$115,4),"")</f>
        <v/>
      </c>
      <c r="H19" s="41" t="str">
        <f>IF(B19&gt;0,VLOOKUP($B19,学校・選手!$A$9:$AF$115,5),"")</f>
        <v/>
      </c>
      <c r="I19" s="41"/>
      <c r="J19" s="41"/>
      <c r="K19" s="41"/>
      <c r="L19" s="41" t="str">
        <f>IF(B19&gt;0,VLOOKUP($B19,学校・選手!$A$9:$AF$115,6),"")</f>
        <v/>
      </c>
      <c r="M19" s="41"/>
      <c r="N19" s="41" t="str">
        <f>IF(B19&gt;0,VLOOKUP($B19,学校・選手!$A$9:$AF$115,7),"")</f>
        <v/>
      </c>
    </row>
    <row r="20" spans="1:14" ht="16.5" customHeight="1" thickBot="1">
      <c r="A20" t="str">
        <f>学校・選手!A13&amp;" "&amp;学校・選手!B13&amp;学校・選手!C13</f>
        <v xml:space="preserve">5 </v>
      </c>
      <c r="B20" s="14"/>
      <c r="D20" s="9">
        <v>5</v>
      </c>
      <c r="E20" s="41" t="str">
        <f>IF(B20&gt;0,VLOOKUP($B20,学校・選手!$A$9:$AF$115,2),"")</f>
        <v/>
      </c>
      <c r="F20" s="41" t="str">
        <f>IF(B20&gt;0,VLOOKUP($B20,学校・選手!$A$9:$AF$115,3),"")</f>
        <v/>
      </c>
      <c r="G20" s="42" t="str">
        <f>IF(B20&gt;0,VLOOKUP($B20,学校・選手!$A$9:$AF$115,4),"")</f>
        <v/>
      </c>
      <c r="H20" s="41" t="str">
        <f>IF(B20&gt;0,VLOOKUP($B20,学校・選手!$A$9:$AF$115,5),"")</f>
        <v/>
      </c>
      <c r="I20" s="41"/>
      <c r="J20" s="41"/>
      <c r="K20" s="41"/>
      <c r="L20" s="41" t="str">
        <f>IF(B20&gt;0,VLOOKUP($B20,学校・選手!$A$9:$AF$115,6),"")</f>
        <v/>
      </c>
      <c r="M20" s="41"/>
      <c r="N20" s="41" t="str">
        <f>IF(B20&gt;0,VLOOKUP($B20,学校・選手!$A$9:$AF$115,7),"")</f>
        <v/>
      </c>
    </row>
    <row r="21" spans="1:14" ht="16.5" customHeight="1" thickBot="1">
      <c r="A21" t="str">
        <f>学校・選手!A14&amp;" "&amp;学校・選手!B14&amp;学校・選手!C14</f>
        <v xml:space="preserve">6 </v>
      </c>
      <c r="B21" s="14"/>
      <c r="D21" s="9">
        <v>6</v>
      </c>
      <c r="E21" s="41" t="str">
        <f>IF(B21&gt;0,VLOOKUP($B21,学校・選手!$A$9:$AF$115,2),"")</f>
        <v/>
      </c>
      <c r="F21" s="41" t="str">
        <f>IF(B21&gt;0,VLOOKUP($B21,学校・選手!$A$9:$AF$115,3),"")</f>
        <v/>
      </c>
      <c r="G21" s="42" t="str">
        <f>IF(B21&gt;0,VLOOKUP($B21,学校・選手!$A$9:$AF$115,4),"")</f>
        <v/>
      </c>
      <c r="H21" s="41" t="str">
        <f>IF(B21&gt;0,VLOOKUP($B21,学校・選手!$A$9:$AF$115,5),"")</f>
        <v/>
      </c>
      <c r="I21" s="41"/>
      <c r="J21" s="41"/>
      <c r="K21" s="41"/>
      <c r="L21" s="41" t="str">
        <f>IF(B21&gt;0,VLOOKUP($B21,学校・選手!$A$9:$AF$115,6),"")</f>
        <v/>
      </c>
      <c r="M21" s="41"/>
      <c r="N21" s="41" t="str">
        <f>IF(B21&gt;0,VLOOKUP($B21,学校・選手!$A$9:$AF$115,7),"")</f>
        <v/>
      </c>
    </row>
    <row r="22" spans="1:14" ht="16.5" customHeight="1" thickBot="1">
      <c r="A22" t="str">
        <f>学校・選手!A15&amp;" "&amp;学校・選手!B15&amp;学校・選手!C15</f>
        <v xml:space="preserve">7 </v>
      </c>
      <c r="B22" s="14"/>
      <c r="D22" s="9">
        <v>7</v>
      </c>
      <c r="E22" s="41" t="str">
        <f>IF(B22&gt;0,VLOOKUP($B22,学校・選手!$A$9:$AF$115,2),"")</f>
        <v/>
      </c>
      <c r="F22" s="41" t="str">
        <f>IF(B22&gt;0,VLOOKUP($B22,学校・選手!$A$9:$AF$115,3),"")</f>
        <v/>
      </c>
      <c r="G22" s="42" t="str">
        <f>IF(B22&gt;0,VLOOKUP($B22,学校・選手!$A$9:$AF$115,4),"")</f>
        <v/>
      </c>
      <c r="H22" s="41" t="str">
        <f>IF(B22&gt;0,VLOOKUP($B22,学校・選手!$A$9:$AF$115,5),"")</f>
        <v/>
      </c>
      <c r="I22" s="41"/>
      <c r="J22" s="41"/>
      <c r="K22" s="41"/>
      <c r="L22" s="41" t="str">
        <f>IF(B22&gt;0,VLOOKUP($B22,学校・選手!$A$9:$AF$115,6),"")</f>
        <v/>
      </c>
      <c r="M22" s="41"/>
      <c r="N22" s="41" t="str">
        <f>IF(B22&gt;0,VLOOKUP($B22,学校・選手!$A$9:$AF$115,7),"")</f>
        <v/>
      </c>
    </row>
    <row r="23" spans="1:14" ht="16.5" customHeight="1" thickBot="1">
      <c r="A23" t="str">
        <f>学校・選手!A16&amp;" "&amp;学校・選手!B16&amp;学校・選手!C16</f>
        <v xml:space="preserve">8 </v>
      </c>
      <c r="B23" s="14"/>
      <c r="D23" s="9">
        <v>8</v>
      </c>
      <c r="E23" s="41" t="str">
        <f>IF(B23&gt;0,VLOOKUP($B23,学校・選手!$A$9:$AF$115,2),"")</f>
        <v/>
      </c>
      <c r="F23" s="41" t="str">
        <f>IF(B23&gt;0,VLOOKUP($B23,学校・選手!$A$9:$AF$115,3),"")</f>
        <v/>
      </c>
      <c r="G23" s="42" t="str">
        <f>IF(B23&gt;0,VLOOKUP($B23,学校・選手!$A$9:$AF$115,4),"")</f>
        <v/>
      </c>
      <c r="H23" s="41" t="str">
        <f>IF(B23&gt;0,VLOOKUP($B23,学校・選手!$A$9:$AF$115,5),"")</f>
        <v/>
      </c>
      <c r="I23" s="41"/>
      <c r="J23" s="41"/>
      <c r="K23" s="41"/>
      <c r="L23" s="41" t="str">
        <f>IF(B23&gt;0,VLOOKUP($B23,学校・選手!$A$9:$AF$115,6),"")</f>
        <v/>
      </c>
      <c r="M23" s="41"/>
      <c r="N23" s="41" t="str">
        <f>IF(B23&gt;0,VLOOKUP($B23,学校・選手!$A$9:$AF$115,7),"")</f>
        <v/>
      </c>
    </row>
    <row r="24" spans="1:14" ht="16.5" customHeight="1" thickBot="1">
      <c r="A24" t="str">
        <f>学校・選手!A17&amp;" "&amp;学校・選手!B17&amp;学校・選手!C17</f>
        <v xml:space="preserve">9 </v>
      </c>
      <c r="B24" s="14"/>
      <c r="D24" s="9">
        <v>9</v>
      </c>
      <c r="E24" s="41" t="str">
        <f>IF(B24&gt;0,VLOOKUP($B24,学校・選手!$A$9:$AF$115,2),"")</f>
        <v/>
      </c>
      <c r="F24" s="41" t="str">
        <f>IF(B24&gt;0,VLOOKUP($B24,学校・選手!$A$9:$AF$115,3),"")</f>
        <v/>
      </c>
      <c r="G24" s="42" t="str">
        <f>IF(B24&gt;0,VLOOKUP($B24,学校・選手!$A$9:$AF$115,4),"")</f>
        <v/>
      </c>
      <c r="H24" s="41" t="str">
        <f>IF(B24&gt;0,VLOOKUP($B24,学校・選手!$A$9:$AF$115,5),"")</f>
        <v/>
      </c>
      <c r="I24" s="41"/>
      <c r="J24" s="41"/>
      <c r="K24" s="41"/>
      <c r="L24" s="41" t="str">
        <f>IF(B24&gt;0,VLOOKUP($B24,学校・選手!$A$9:$AF$115,6),"")</f>
        <v/>
      </c>
      <c r="M24" s="41"/>
      <c r="N24" s="41" t="str">
        <f>IF(B24&gt;0,VLOOKUP($B24,学校・選手!$A$9:$AF$115,7),"")</f>
        <v/>
      </c>
    </row>
    <row r="25" spans="1:14" ht="16.5" customHeight="1" thickBot="1">
      <c r="A25" t="str">
        <f>学校・選手!A18&amp;" "&amp;学校・選手!B18&amp;学校・選手!C18</f>
        <v xml:space="preserve">10 </v>
      </c>
      <c r="B25" s="14"/>
      <c r="D25" s="9">
        <v>10</v>
      </c>
      <c r="E25" s="41" t="str">
        <f>IF(B25&gt;0,VLOOKUP($B25,学校・選手!$A$9:$AF$115,2),"")</f>
        <v/>
      </c>
      <c r="F25" s="41" t="str">
        <f>IF(B25&gt;0,VLOOKUP($B25,学校・選手!$A$9:$AF$115,3),"")</f>
        <v/>
      </c>
      <c r="G25" s="42" t="str">
        <f>IF(B25&gt;0,VLOOKUP($B25,学校・選手!$A$9:$AF$115,4),"")</f>
        <v/>
      </c>
      <c r="H25" s="41" t="str">
        <f>IF(B25&gt;0,VLOOKUP($B25,学校・選手!$A$9:$AF$115,5),"")</f>
        <v/>
      </c>
      <c r="I25" s="41"/>
      <c r="J25" s="41"/>
      <c r="K25" s="41"/>
      <c r="L25" s="41" t="str">
        <f>IF(B25&gt;0,VLOOKUP($B25,学校・選手!$A$9:$AF$115,6),"")</f>
        <v/>
      </c>
      <c r="M25" s="41"/>
      <c r="N25" s="41" t="str">
        <f>IF(B25&gt;0,VLOOKUP($B25,学校・選手!$A$9:$AF$115,7),"")</f>
        <v/>
      </c>
    </row>
    <row r="26" spans="1:14" ht="16.5" customHeight="1" thickBot="1">
      <c r="A26" t="str">
        <f>学校・選手!A19&amp;" "&amp;学校・選手!B19&amp;学校・選手!C19</f>
        <v xml:space="preserve">11 </v>
      </c>
      <c r="B26" s="14"/>
      <c r="D26" s="9">
        <v>11</v>
      </c>
      <c r="E26" s="41" t="str">
        <f>IF(B26&gt;0,VLOOKUP($B26,学校・選手!$A$9:$AF$115,2),"")</f>
        <v/>
      </c>
      <c r="F26" s="41" t="str">
        <f>IF(B26&gt;0,VLOOKUP($B26,学校・選手!$A$9:$AF$115,3),"")</f>
        <v/>
      </c>
      <c r="G26" s="42" t="str">
        <f>IF(B26&gt;0,VLOOKUP($B26,学校・選手!$A$9:$AF$115,4),"")</f>
        <v/>
      </c>
      <c r="H26" s="41" t="str">
        <f>IF(B26&gt;0,VLOOKUP($B26,学校・選手!$A$9:$AF$115,5),"")</f>
        <v/>
      </c>
      <c r="I26" s="41"/>
      <c r="J26" s="41"/>
      <c r="K26" s="41"/>
      <c r="L26" s="41" t="str">
        <f>IF(B26&gt;0,VLOOKUP($B26,学校・選手!$A$9:$AF$115,6),"")</f>
        <v/>
      </c>
      <c r="M26" s="41"/>
      <c r="N26" s="41" t="str">
        <f>IF(B26&gt;0,VLOOKUP($B26,学校・選手!$A$9:$AF$115,7),"")</f>
        <v/>
      </c>
    </row>
    <row r="27" spans="1:14" ht="16.5" customHeight="1" thickBot="1">
      <c r="A27" t="str">
        <f>学校・選手!A20&amp;" "&amp;学校・選手!B20&amp;学校・選手!C20</f>
        <v xml:space="preserve">12 </v>
      </c>
      <c r="B27" s="14"/>
      <c r="D27" s="9">
        <v>12</v>
      </c>
      <c r="E27" s="41" t="str">
        <f>IF(B27&gt;0,VLOOKUP($B27,学校・選手!$A$9:$AF$115,2),"")</f>
        <v/>
      </c>
      <c r="F27" s="41" t="str">
        <f>IF(B27&gt;0,VLOOKUP($B27,学校・選手!$A$9:$AF$115,3),"")</f>
        <v/>
      </c>
      <c r="G27" s="42" t="str">
        <f>IF(B27&gt;0,VLOOKUP($B27,学校・選手!$A$9:$AF$115,4),"")</f>
        <v/>
      </c>
      <c r="H27" s="41" t="str">
        <f>IF(B27&gt;0,VLOOKUP($B27,学校・選手!$A$9:$AF$115,5),"")</f>
        <v/>
      </c>
      <c r="I27" s="41"/>
      <c r="J27" s="41"/>
      <c r="K27" s="41"/>
      <c r="L27" s="41" t="str">
        <f>IF(B27&gt;0,VLOOKUP($B27,学校・選手!$A$9:$AF$115,6),"")</f>
        <v/>
      </c>
      <c r="M27" s="41"/>
      <c r="N27" s="41" t="str">
        <f>IF(B27&gt;0,VLOOKUP($B27,学校・選手!$A$9:$AF$115,7),"")</f>
        <v/>
      </c>
    </row>
    <row r="28" spans="1:14" ht="16.5" customHeight="1" thickBot="1">
      <c r="A28" t="str">
        <f>学校・選手!A21&amp;" "&amp;学校・選手!B21&amp;学校・選手!C21</f>
        <v xml:space="preserve">13 </v>
      </c>
      <c r="B28" s="14"/>
      <c r="D28" s="9">
        <v>13</v>
      </c>
      <c r="E28" s="41" t="str">
        <f>IF(B28&gt;0,VLOOKUP($B28,学校・選手!$A$9:$AF$115,2),"")</f>
        <v/>
      </c>
      <c r="F28" s="41" t="str">
        <f>IF(B28&gt;0,VLOOKUP($B28,学校・選手!$A$9:$AF$115,3),"")</f>
        <v/>
      </c>
      <c r="G28" s="42" t="str">
        <f>IF(B28&gt;0,VLOOKUP($B28,学校・選手!$A$9:$AF$115,4),"")</f>
        <v/>
      </c>
      <c r="H28" s="41" t="str">
        <f>IF(B28&gt;0,VLOOKUP($B28,学校・選手!$A$9:$AF$115,5),"")</f>
        <v/>
      </c>
      <c r="I28" s="41"/>
      <c r="J28" s="41"/>
      <c r="K28" s="41"/>
      <c r="L28" s="41" t="str">
        <f>IF(B28&gt;0,VLOOKUP($B28,学校・選手!$A$9:$AF$115,6),"")</f>
        <v/>
      </c>
      <c r="M28" s="41"/>
      <c r="N28" s="41" t="str">
        <f>IF(B28&gt;0,VLOOKUP($B28,学校・選手!$A$9:$AF$115,7),"")</f>
        <v/>
      </c>
    </row>
    <row r="29" spans="1:14" ht="16.5" customHeight="1" thickBot="1">
      <c r="A29" t="str">
        <f>学校・選手!A22&amp;" "&amp;学校・選手!B22&amp;学校・選手!C22</f>
        <v xml:space="preserve">14 </v>
      </c>
      <c r="B29" s="14"/>
      <c r="D29" s="9">
        <v>14</v>
      </c>
      <c r="E29" s="41" t="str">
        <f>IF(B29&gt;0,VLOOKUP($B29,学校・選手!$A$9:$AF$115,2),"")</f>
        <v/>
      </c>
      <c r="F29" s="41" t="str">
        <f>IF(B29&gt;0,VLOOKUP($B29,学校・選手!$A$9:$AF$115,3),"")</f>
        <v/>
      </c>
      <c r="G29" s="42" t="str">
        <f>IF(B29&gt;0,VLOOKUP($B29,学校・選手!$A$9:$AF$115,4),"")</f>
        <v/>
      </c>
      <c r="H29" s="41" t="str">
        <f>IF(B29&gt;0,VLOOKUP($B29,学校・選手!$A$9:$AF$115,5),"")</f>
        <v/>
      </c>
      <c r="I29" s="41"/>
      <c r="J29" s="41"/>
      <c r="K29" s="41"/>
      <c r="L29" s="41" t="str">
        <f>IF(B29&gt;0,VLOOKUP($B29,学校・選手!$A$9:$AF$115,6),"")</f>
        <v/>
      </c>
      <c r="M29" s="41"/>
      <c r="N29" s="41" t="str">
        <f>IF(B29&gt;0,VLOOKUP($B29,学校・選手!$A$9:$AF$115,7),"")</f>
        <v/>
      </c>
    </row>
    <row r="30" spans="1:14" ht="16.5" customHeight="1" thickBot="1">
      <c r="A30" t="str">
        <f>学校・選手!A23&amp;" "&amp;学校・選手!B23&amp;学校・選手!C23</f>
        <v xml:space="preserve">15 </v>
      </c>
      <c r="B30" s="14"/>
      <c r="D30" s="9">
        <v>15</v>
      </c>
      <c r="E30" s="41" t="str">
        <f>IF(B30&gt;0,VLOOKUP($B30,学校・選手!$A$9:$AF$115,2),"")</f>
        <v/>
      </c>
      <c r="F30" s="41" t="str">
        <f>IF(B30&gt;0,VLOOKUP($B30,学校・選手!$A$9:$AF$115,3),"")</f>
        <v/>
      </c>
      <c r="G30" s="42" t="str">
        <f>IF(B30&gt;0,VLOOKUP($B30,学校・選手!$A$9:$AF$115,4),"")</f>
        <v/>
      </c>
      <c r="H30" s="41" t="str">
        <f>IF(B30&gt;0,VLOOKUP($B30,学校・選手!$A$9:$AF$115,5),"")</f>
        <v/>
      </c>
      <c r="I30" s="41"/>
      <c r="J30" s="41"/>
      <c r="K30" s="41"/>
      <c r="L30" s="41" t="str">
        <f>IF(B30&gt;0,VLOOKUP($B30,学校・選手!$A$9:$AF$115,6),"")</f>
        <v/>
      </c>
      <c r="M30" s="41"/>
      <c r="N30" s="41" t="str">
        <f>IF(B30&gt;0,VLOOKUP($B30,学校・選手!$A$9:$AF$115,7),"")</f>
        <v/>
      </c>
    </row>
    <row r="31" spans="1:14" ht="16.5" customHeight="1" thickBot="1">
      <c r="A31" t="str">
        <f>学校・選手!A24&amp;" "&amp;学校・選手!B24&amp;学校・選手!C24</f>
        <v xml:space="preserve">16 </v>
      </c>
      <c r="B31" s="14"/>
      <c r="D31" s="9">
        <v>16</v>
      </c>
      <c r="E31" s="41" t="str">
        <f>IF(B31&gt;0,VLOOKUP($B31,学校・選手!$A$9:$AF$115,2),"")</f>
        <v/>
      </c>
      <c r="F31" s="41" t="str">
        <f>IF(B31&gt;0,VLOOKUP($B31,学校・選手!$A$9:$AF$115,3),"")</f>
        <v/>
      </c>
      <c r="G31" s="42" t="str">
        <f>IF(B31&gt;0,VLOOKUP($B31,学校・選手!$A$9:$AF$115,4),"")</f>
        <v/>
      </c>
      <c r="H31" s="41" t="str">
        <f>IF(B31&gt;0,VLOOKUP($B31,学校・選手!$A$9:$AF$115,5),"")</f>
        <v/>
      </c>
      <c r="I31" s="41"/>
      <c r="J31" s="41"/>
      <c r="K31" s="41"/>
      <c r="L31" s="41" t="str">
        <f>IF(B31&gt;0,VLOOKUP($B31,学校・選手!$A$9:$AF$115,6),"")</f>
        <v/>
      </c>
      <c r="M31" s="41"/>
      <c r="N31" s="41" t="str">
        <f>IF(B31&gt;0,VLOOKUP($B31,学校・選手!$A$9:$AF$115,7),"")</f>
        <v/>
      </c>
    </row>
    <row r="32" spans="1:14" ht="16.5" customHeight="1" thickBot="1">
      <c r="A32" t="str">
        <f>学校・選手!A25&amp;" "&amp;学校・選手!B25&amp;学校・選手!C25</f>
        <v xml:space="preserve">17 </v>
      </c>
      <c r="B32" s="14"/>
      <c r="D32" s="9">
        <v>17</v>
      </c>
      <c r="E32" s="41" t="str">
        <f>IF(B32&gt;0,VLOOKUP($B32,学校・選手!$A$9:$AF$115,2),"")</f>
        <v/>
      </c>
      <c r="F32" s="41" t="str">
        <f>IF(B32&gt;0,VLOOKUP($B32,学校・選手!$A$9:$AF$115,3),"")</f>
        <v/>
      </c>
      <c r="G32" s="42" t="str">
        <f>IF(B32&gt;0,VLOOKUP($B32,学校・選手!$A$9:$AF$115,4),"")</f>
        <v/>
      </c>
      <c r="H32" s="41" t="str">
        <f>IF(B32&gt;0,VLOOKUP($B32,学校・選手!$A$9:$AF$115,5),"")</f>
        <v/>
      </c>
      <c r="I32" s="41"/>
      <c r="J32" s="41"/>
      <c r="K32" s="41"/>
      <c r="L32" s="41" t="str">
        <f>IF(B32&gt;0,VLOOKUP($B32,学校・選手!$A$9:$AF$115,6),"")</f>
        <v/>
      </c>
      <c r="M32" s="41"/>
      <c r="N32" s="41" t="str">
        <f>IF(B32&gt;0,VLOOKUP($B32,学校・選手!$A$9:$AF$115,7),"")</f>
        <v/>
      </c>
    </row>
    <row r="33" spans="1:14" ht="16.5" customHeight="1" thickBot="1">
      <c r="A33" t="str">
        <f>学校・選手!A26&amp;" "&amp;学校・選手!B26&amp;学校・選手!C26</f>
        <v xml:space="preserve">18 </v>
      </c>
      <c r="B33" s="14"/>
      <c r="D33" s="9">
        <v>18</v>
      </c>
      <c r="E33" s="41" t="str">
        <f>IF(B33&gt;0,VLOOKUP($B33,学校・選手!$A$9:$AF$115,2),"")</f>
        <v/>
      </c>
      <c r="F33" s="41" t="str">
        <f>IF(B33&gt;0,VLOOKUP($B33,学校・選手!$A$9:$AF$115,3),"")</f>
        <v/>
      </c>
      <c r="G33" s="42" t="str">
        <f>IF(B33&gt;0,VLOOKUP($B33,学校・選手!$A$9:$AF$115,4),"")</f>
        <v/>
      </c>
      <c r="H33" s="41" t="str">
        <f>IF(B33&gt;0,VLOOKUP($B33,学校・選手!$A$9:$AF$115,5),"")</f>
        <v/>
      </c>
      <c r="I33" s="41"/>
      <c r="J33" s="41"/>
      <c r="K33" s="41"/>
      <c r="L33" s="41" t="str">
        <f>IF(B33&gt;0,VLOOKUP($B33,学校・選手!$A$9:$AF$115,6),"")</f>
        <v/>
      </c>
      <c r="M33" s="41"/>
      <c r="N33" s="41" t="str">
        <f>IF(B33&gt;0,VLOOKUP($B33,学校・選手!$A$9:$AF$115,7),"")</f>
        <v/>
      </c>
    </row>
    <row r="34" spans="1:14" ht="16.5" customHeight="1" thickBot="1">
      <c r="A34" t="str">
        <f>学校・選手!A27&amp;" "&amp;学校・選手!B27&amp;学校・選手!C27</f>
        <v xml:space="preserve">19 </v>
      </c>
      <c r="B34" s="14"/>
      <c r="D34" s="9">
        <v>19</v>
      </c>
      <c r="E34" s="41" t="str">
        <f>IF(B34&gt;0,VLOOKUP($B34,学校・選手!$A$9:$AF$115,2),"")</f>
        <v/>
      </c>
      <c r="F34" s="41" t="str">
        <f>IF(B34&gt;0,VLOOKUP($B34,学校・選手!$A$9:$AF$115,3),"")</f>
        <v/>
      </c>
      <c r="G34" s="42" t="str">
        <f>IF(B34&gt;0,VLOOKUP($B34,学校・選手!$A$9:$AF$115,4),"")</f>
        <v/>
      </c>
      <c r="H34" s="41" t="str">
        <f>IF(B34&gt;0,VLOOKUP($B34,学校・選手!$A$9:$AF$115,5),"")</f>
        <v/>
      </c>
      <c r="I34" s="41"/>
      <c r="J34" s="41"/>
      <c r="K34" s="41"/>
      <c r="L34" s="41" t="str">
        <f>IF(B34&gt;0,VLOOKUP($B34,学校・選手!$A$9:$AF$115,6),"")</f>
        <v/>
      </c>
      <c r="M34" s="41"/>
      <c r="N34" s="41" t="str">
        <f>IF(B34&gt;0,VLOOKUP($B34,学校・選手!$A$9:$AF$115,7),"")</f>
        <v/>
      </c>
    </row>
    <row r="35" spans="1:14" ht="16.5" customHeight="1" thickBot="1">
      <c r="A35" t="str">
        <f>学校・選手!A28&amp;" "&amp;学校・選手!B28&amp;学校・選手!C28</f>
        <v xml:space="preserve">20 </v>
      </c>
      <c r="B35" s="14"/>
      <c r="D35" s="9">
        <v>20</v>
      </c>
      <c r="E35" s="41" t="str">
        <f>IF(B35&gt;0,VLOOKUP($B35,学校・選手!$A$9:$AF$115,2),"")</f>
        <v/>
      </c>
      <c r="F35" s="41" t="str">
        <f>IF(B35&gt;0,VLOOKUP($B35,学校・選手!$A$9:$AF$115,3),"")</f>
        <v/>
      </c>
      <c r="G35" s="42" t="str">
        <f>IF(B35&gt;0,VLOOKUP($B35,学校・選手!$A$9:$AF$115,4),"")</f>
        <v/>
      </c>
      <c r="H35" s="41" t="str">
        <f>IF(B35&gt;0,VLOOKUP($B35,学校・選手!$A$9:$AF$115,5),"")</f>
        <v/>
      </c>
      <c r="I35" s="41"/>
      <c r="J35" s="41"/>
      <c r="K35" s="41"/>
      <c r="L35" s="41" t="str">
        <f>IF(B35&gt;0,VLOOKUP($B35,学校・選手!$A$9:$AF$115,6),"")</f>
        <v/>
      </c>
      <c r="M35" s="41"/>
      <c r="N35" s="41" t="str">
        <f>IF(B35&gt;0,VLOOKUP($B35,学校・選手!$A$9:$AF$115,7),"")</f>
        <v/>
      </c>
    </row>
    <row r="36" spans="1:14" ht="16.5" customHeight="1" thickBot="1">
      <c r="A36" t="str">
        <f>学校・選手!A29&amp;" "&amp;学校・選手!B29&amp;学校・選手!C29</f>
        <v xml:space="preserve">21 </v>
      </c>
      <c r="B36" s="14"/>
      <c r="D36" s="9">
        <v>21</v>
      </c>
      <c r="E36" s="41" t="str">
        <f>IF(B36&gt;0,VLOOKUP($B36,学校・選手!$A$9:$AF$115,2),"")</f>
        <v/>
      </c>
      <c r="F36" s="41" t="str">
        <f>IF(B36&gt;0,VLOOKUP($B36,学校・選手!$A$9:$AF$115,3),"")</f>
        <v/>
      </c>
      <c r="G36" s="42" t="str">
        <f>IF(B36&gt;0,VLOOKUP($B36,学校・選手!$A$9:$AF$115,4),"")</f>
        <v/>
      </c>
      <c r="H36" s="41" t="str">
        <f>IF(B36&gt;0,VLOOKUP($B36,学校・選手!$A$9:$AF$115,5),"")</f>
        <v/>
      </c>
      <c r="I36" s="41"/>
      <c r="J36" s="41"/>
      <c r="K36" s="41"/>
      <c r="L36" s="41" t="str">
        <f>IF(B36&gt;0,VLOOKUP($B36,学校・選手!$A$9:$AF$115,6),"")</f>
        <v/>
      </c>
      <c r="M36" s="41"/>
      <c r="N36" s="41" t="str">
        <f>IF(B36&gt;0,VLOOKUP($B36,学校・選手!$A$9:$AF$115,7),"")</f>
        <v/>
      </c>
    </row>
    <row r="37" spans="1:14" ht="16.5" customHeight="1" thickBot="1">
      <c r="A37" t="str">
        <f>学校・選手!A30&amp;" "&amp;学校・選手!B30&amp;学校・選手!C30</f>
        <v xml:space="preserve">22 </v>
      </c>
      <c r="B37" s="14"/>
      <c r="D37" s="9">
        <v>22</v>
      </c>
      <c r="E37" s="41" t="str">
        <f>IF(B37&gt;0,VLOOKUP($B37,学校・選手!$A$9:$AF$115,2),"")</f>
        <v/>
      </c>
      <c r="F37" s="41" t="str">
        <f>IF(B37&gt;0,VLOOKUP($B37,学校・選手!$A$9:$AF$115,3),"")</f>
        <v/>
      </c>
      <c r="G37" s="42" t="str">
        <f>IF(B37&gt;0,VLOOKUP($B37,学校・選手!$A$9:$AF$115,4),"")</f>
        <v/>
      </c>
      <c r="H37" s="41" t="str">
        <f>IF(B37&gt;0,VLOOKUP($B37,学校・選手!$A$9:$AF$115,5),"")</f>
        <v/>
      </c>
      <c r="I37" s="41"/>
      <c r="J37" s="41"/>
      <c r="K37" s="41"/>
      <c r="L37" s="41" t="str">
        <f>IF(B37&gt;0,VLOOKUP($B37,学校・選手!$A$9:$AF$115,6),"")</f>
        <v/>
      </c>
      <c r="M37" s="41"/>
      <c r="N37" s="41" t="str">
        <f>IF(B37&gt;0,VLOOKUP($B37,学校・選手!$A$9:$AF$115,7),"")</f>
        <v/>
      </c>
    </row>
    <row r="38" spans="1:14" ht="16.5" customHeight="1" thickBot="1">
      <c r="A38" t="str">
        <f>学校・選手!A31&amp;" "&amp;学校・選手!B31&amp;学校・選手!C31</f>
        <v xml:space="preserve">23 </v>
      </c>
      <c r="B38" s="14"/>
      <c r="D38" s="9">
        <v>23</v>
      </c>
      <c r="E38" s="41" t="str">
        <f>IF(B38&gt;0,VLOOKUP($B38,学校・選手!$A$9:$AF$115,2),"")</f>
        <v/>
      </c>
      <c r="F38" s="41" t="str">
        <f>IF(B38&gt;0,VLOOKUP($B38,学校・選手!$A$9:$AF$115,3),"")</f>
        <v/>
      </c>
      <c r="G38" s="42" t="str">
        <f>IF(B38&gt;0,VLOOKUP($B38,学校・選手!$A$9:$AF$115,4),"")</f>
        <v/>
      </c>
      <c r="H38" s="41" t="str">
        <f>IF(B38&gt;0,VLOOKUP($B38,学校・選手!$A$9:$AF$115,5),"")</f>
        <v/>
      </c>
      <c r="I38" s="41"/>
      <c r="J38" s="41"/>
      <c r="K38" s="41"/>
      <c r="L38" s="41" t="str">
        <f>IF(B38&gt;0,VLOOKUP($B38,学校・選手!$A$9:$AF$115,6),"")</f>
        <v/>
      </c>
      <c r="M38" s="41"/>
      <c r="N38" s="41" t="str">
        <f>IF(B38&gt;0,VLOOKUP($B38,学校・選手!$A$9:$AF$115,7),"")</f>
        <v/>
      </c>
    </row>
    <row r="39" spans="1:14" ht="16.5" customHeight="1" thickBot="1">
      <c r="A39" t="str">
        <f>学校・選手!A32&amp;" "&amp;学校・選手!B32&amp;学校・選手!C32</f>
        <v xml:space="preserve">24 </v>
      </c>
      <c r="B39" s="14"/>
      <c r="D39" s="9">
        <v>24</v>
      </c>
      <c r="E39" s="41" t="str">
        <f>IF(B39&gt;0,VLOOKUP($B39,学校・選手!$A$9:$AF$115,2),"")</f>
        <v/>
      </c>
      <c r="F39" s="41" t="str">
        <f>IF(B39&gt;0,VLOOKUP($B39,学校・選手!$A$9:$AF$115,3),"")</f>
        <v/>
      </c>
      <c r="G39" s="42" t="str">
        <f>IF(B39&gt;0,VLOOKUP($B39,学校・選手!$A$9:$AF$115,4),"")</f>
        <v/>
      </c>
      <c r="H39" s="41" t="str">
        <f>IF(B39&gt;0,VLOOKUP($B39,学校・選手!$A$9:$AF$115,5),"")</f>
        <v/>
      </c>
      <c r="I39" s="41"/>
      <c r="J39" s="41"/>
      <c r="K39" s="41"/>
      <c r="L39" s="41" t="str">
        <f>IF(B39&gt;0,VLOOKUP($B39,学校・選手!$A$9:$AF$115,6),"")</f>
        <v/>
      </c>
      <c r="M39" s="41"/>
      <c r="N39" s="41" t="str">
        <f>IF(B39&gt;0,VLOOKUP($B39,学校・選手!$A$9:$AF$115,7),"")</f>
        <v/>
      </c>
    </row>
    <row r="40" spans="1:14">
      <c r="A40" t="str">
        <f>学校・選手!A33&amp;" "&amp;学校・選手!B33&amp;学校・選手!C33</f>
        <v xml:space="preserve">25 </v>
      </c>
      <c r="D40" s="5"/>
      <c r="E40" s="5"/>
      <c r="F40" s="5"/>
      <c r="G40" s="5"/>
      <c r="H40" s="5"/>
      <c r="I40" s="5"/>
      <c r="J40" s="5"/>
      <c r="K40" s="5"/>
      <c r="L40" s="5"/>
      <c r="M40" s="5"/>
      <c r="N40" s="5"/>
    </row>
    <row r="41" spans="1:14">
      <c r="A41" t="str">
        <f>学校・選手!A34&amp;" "&amp;学校・選手!B34&amp;学校・選手!C34</f>
        <v xml:space="preserve">26 </v>
      </c>
      <c r="D41" s="5"/>
      <c r="E41" s="5" t="s">
        <v>80</v>
      </c>
      <c r="F41" s="5"/>
      <c r="G41" s="5"/>
      <c r="H41" s="5" t="s">
        <v>88</v>
      </c>
      <c r="I41" s="5"/>
      <c r="J41" s="5"/>
      <c r="K41" s="5"/>
      <c r="L41" s="5"/>
      <c r="M41" s="5"/>
      <c r="N41" s="5"/>
    </row>
    <row r="42" spans="1:14" ht="12.75" customHeight="1">
      <c r="A42" t="str">
        <f>学校・選手!A35&amp;" "&amp;学校・選手!B35&amp;学校・選手!C35</f>
        <v xml:space="preserve">27 </v>
      </c>
      <c r="D42" s="5"/>
      <c r="E42" s="5"/>
      <c r="F42" s="5"/>
      <c r="G42" s="5"/>
      <c r="H42" s="5"/>
      <c r="I42" s="5"/>
      <c r="J42" s="5"/>
      <c r="K42" s="5"/>
      <c r="L42" s="5"/>
      <c r="M42" s="5"/>
      <c r="N42" s="5"/>
    </row>
    <row r="43" spans="1:14">
      <c r="A43" t="str">
        <f>学校・選手!A36&amp;" "&amp;学校・選手!B36&amp;学校・選手!C36</f>
        <v xml:space="preserve">28 </v>
      </c>
      <c r="D43" s="5"/>
      <c r="E43" s="5" t="s">
        <v>81</v>
      </c>
      <c r="F43" s="5"/>
      <c r="G43" s="5"/>
      <c r="H43" s="5"/>
      <c r="I43" s="5"/>
      <c r="J43" s="5"/>
      <c r="K43" s="5"/>
      <c r="L43" s="5"/>
      <c r="M43" s="5"/>
      <c r="N43" s="5"/>
    </row>
    <row r="44" spans="1:14">
      <c r="A44" t="str">
        <f>学校・選手!A37&amp;" "&amp;学校・選手!B37&amp;学校・選手!C37</f>
        <v xml:space="preserve">29 </v>
      </c>
      <c r="D44" s="5"/>
      <c r="E44" s="5"/>
      <c r="F44" s="5"/>
      <c r="G44" s="5"/>
      <c r="H44" s="5" t="s">
        <v>82</v>
      </c>
      <c r="I44" s="5"/>
      <c r="J44" s="5"/>
      <c r="K44" s="5"/>
      <c r="L44" s="5"/>
      <c r="M44" s="5"/>
      <c r="N44" s="5"/>
    </row>
    <row r="45" spans="1:14">
      <c r="A45" t="str">
        <f>学校・選手!A38&amp;" "&amp;学校・選手!B38&amp;学校・選手!C38</f>
        <v xml:space="preserve">30 </v>
      </c>
      <c r="D45" s="5"/>
      <c r="E45" s="5"/>
      <c r="F45" s="5"/>
      <c r="G45" s="5"/>
      <c r="H45" s="5"/>
      <c r="I45" s="5"/>
      <c r="J45" s="5"/>
      <c r="K45" s="5"/>
      <c r="L45" s="5"/>
      <c r="M45" s="5"/>
      <c r="N45" s="5"/>
    </row>
    <row r="46" spans="1:14">
      <c r="A46" t="str">
        <f>学校・選手!A39&amp;" "&amp;学校・選手!B39&amp;学校・選手!C39</f>
        <v xml:space="preserve">31 </v>
      </c>
      <c r="D46" s="5"/>
      <c r="E46" s="5" t="s">
        <v>83</v>
      </c>
      <c r="F46" s="5"/>
      <c r="G46" s="5"/>
      <c r="H46" s="5"/>
      <c r="I46" s="5"/>
      <c r="J46" s="5"/>
      <c r="K46" s="5"/>
      <c r="L46" s="5"/>
      <c r="M46" s="5"/>
      <c r="N46" s="5"/>
    </row>
    <row r="47" spans="1:14">
      <c r="A47" t="str">
        <f>学校・選手!A40&amp;" "&amp;学校・選手!B40&amp;学校・選手!C40</f>
        <v xml:space="preserve">32 </v>
      </c>
      <c r="D47" s="5"/>
      <c r="E47" s="5"/>
      <c r="F47" s="5"/>
      <c r="G47" s="5"/>
      <c r="H47" s="5"/>
      <c r="I47" s="5"/>
      <c r="J47" s="5"/>
      <c r="K47" s="5"/>
      <c r="L47" s="5"/>
      <c r="M47" s="5"/>
      <c r="N47" s="5"/>
    </row>
    <row r="48" spans="1:14">
      <c r="A48" t="str">
        <f>学校・選手!A41&amp;" "&amp;学校・選手!B41&amp;学校・選手!C41</f>
        <v xml:space="preserve">33 </v>
      </c>
      <c r="D48" s="5"/>
      <c r="E48" s="5"/>
      <c r="F48" s="5"/>
      <c r="G48" s="5">
        <f>学校・選手!D3</f>
        <v>2025</v>
      </c>
      <c r="H48" s="5" t="s">
        <v>84</v>
      </c>
      <c r="I48" s="26"/>
      <c r="J48" s="5" t="s">
        <v>85</v>
      </c>
      <c r="K48" s="5"/>
      <c r="L48" s="5" t="s">
        <v>86</v>
      </c>
      <c r="M48" s="5"/>
      <c r="N48" s="5"/>
    </row>
    <row r="49" spans="1:14">
      <c r="A49" t="str">
        <f>学校・選手!A42&amp;" "&amp;学校・選手!B42&amp;学校・選手!C42</f>
        <v xml:space="preserve">34 </v>
      </c>
      <c r="D49" s="5"/>
      <c r="E49" s="5"/>
      <c r="F49" s="5"/>
      <c r="G49" s="5"/>
      <c r="H49" s="5"/>
      <c r="I49" s="5"/>
      <c r="J49" s="5"/>
      <c r="K49" s="5"/>
      <c r="L49" s="5"/>
      <c r="M49" s="5"/>
      <c r="N49" s="5"/>
    </row>
    <row r="50" spans="1:14" ht="14">
      <c r="A50" t="str">
        <f>学校・選手!A43&amp;" "&amp;学校・選手!B43&amp;学校・選手!C43</f>
        <v xml:space="preserve">35 </v>
      </c>
      <c r="D50" s="5"/>
      <c r="E50" s="5"/>
      <c r="F50" s="5" t="s">
        <v>96</v>
      </c>
      <c r="G50" s="68">
        <f>学校・選手!R3</f>
        <v>0</v>
      </c>
      <c r="H50" s="69"/>
      <c r="I50" s="69"/>
      <c r="J50" s="5" t="s">
        <v>97</v>
      </c>
      <c r="K50" s="5"/>
      <c r="L50" s="5"/>
      <c r="M50" s="5"/>
      <c r="N50" s="5"/>
    </row>
    <row r="51" spans="1:14">
      <c r="A51" t="str">
        <f>学校・選手!A44&amp;" "&amp;学校・選手!B44&amp;学校・選手!C44</f>
        <v xml:space="preserve">36 </v>
      </c>
      <c r="D51" s="5"/>
      <c r="E51" s="5"/>
      <c r="F51" s="5"/>
      <c r="G51" s="5"/>
      <c r="H51" s="5"/>
      <c r="I51" s="5"/>
      <c r="J51" s="5"/>
      <c r="K51" s="5"/>
      <c r="L51" s="5"/>
      <c r="M51" s="5"/>
      <c r="N51" s="5"/>
    </row>
    <row r="52" spans="1:14">
      <c r="A52" t="str">
        <f>学校・選手!A45&amp;" "&amp;学校・選手!B45&amp;学校・選手!C45</f>
        <v xml:space="preserve">37 </v>
      </c>
      <c r="D52" s="5"/>
      <c r="E52" s="5"/>
      <c r="F52" s="5"/>
      <c r="G52" s="5"/>
      <c r="H52" s="5"/>
      <c r="I52" s="5"/>
      <c r="J52" s="5"/>
      <c r="K52" s="5"/>
      <c r="L52" s="5"/>
      <c r="M52" s="5"/>
      <c r="N52" s="5"/>
    </row>
    <row r="53" spans="1:14">
      <c r="A53" t="str">
        <f>学校・選手!A46&amp;" "&amp;学校・選手!B46&amp;学校・選手!C46</f>
        <v xml:space="preserve">38 </v>
      </c>
      <c r="D53" s="5"/>
      <c r="E53" s="5" t="s">
        <v>87</v>
      </c>
      <c r="F53" s="5"/>
      <c r="G53" s="5"/>
      <c r="H53" s="5"/>
      <c r="I53" s="5"/>
      <c r="J53" s="5"/>
      <c r="K53" s="5"/>
      <c r="L53" s="5"/>
      <c r="M53" s="5"/>
      <c r="N53" s="5"/>
    </row>
    <row r="54" spans="1:14">
      <c r="A54" t="str">
        <f>学校・選手!A47&amp;" "&amp;学校・選手!B47&amp;学校・選手!C47</f>
        <v xml:space="preserve">39 </v>
      </c>
      <c r="D54" s="5"/>
      <c r="E54" s="5"/>
      <c r="F54" s="5"/>
      <c r="G54" s="5"/>
      <c r="H54" s="5"/>
      <c r="I54" s="5"/>
      <c r="J54" s="5"/>
      <c r="K54" s="5"/>
      <c r="L54" s="5"/>
      <c r="M54" s="5"/>
      <c r="N54" s="5"/>
    </row>
    <row r="55" spans="1:14">
      <c r="A55" t="str">
        <f>学校・選手!A48&amp;" "&amp;学校・選手!B48&amp;学校・選手!C48</f>
        <v xml:space="preserve">40 </v>
      </c>
      <c r="D55" s="5"/>
      <c r="E55" s="5"/>
      <c r="F55" s="5"/>
      <c r="G55" s="5"/>
      <c r="H55" s="5"/>
      <c r="I55" s="5"/>
      <c r="J55" s="5"/>
      <c r="K55" s="5"/>
      <c r="L55" s="5"/>
      <c r="M55" s="5"/>
      <c r="N55" s="5"/>
    </row>
    <row r="56" spans="1:14">
      <c r="A56" t="str">
        <f>学校・選手!A49&amp;" "&amp;学校・選手!B49&amp;学校・選手!C49</f>
        <v xml:space="preserve">41 </v>
      </c>
    </row>
    <row r="57" spans="1:14">
      <c r="A57" t="str">
        <f>学校・選手!A50&amp;" "&amp;学校・選手!B50&amp;学校・選手!C50</f>
        <v xml:space="preserve">42 </v>
      </c>
    </row>
    <row r="58" spans="1:14">
      <c r="A58" t="str">
        <f>学校・選手!A51&amp;" "&amp;学校・選手!B51&amp;学校・選手!C51</f>
        <v xml:space="preserve">43 </v>
      </c>
    </row>
    <row r="59" spans="1:14">
      <c r="A59" t="str">
        <f>学校・選手!A52&amp;" "&amp;学校・選手!B52&amp;学校・選手!C52</f>
        <v xml:space="preserve">44 </v>
      </c>
    </row>
    <row r="60" spans="1:14">
      <c r="A60" t="str">
        <f>学校・選手!A53&amp;" "&amp;学校・選手!B53&amp;学校・選手!C53</f>
        <v xml:space="preserve">45 </v>
      </c>
    </row>
    <row r="61" spans="1:14">
      <c r="A61" t="str">
        <f>学校・選手!A54&amp;" "&amp;学校・選手!B54&amp;学校・選手!C54</f>
        <v xml:space="preserve">46 </v>
      </c>
    </row>
    <row r="62" spans="1:14">
      <c r="A62" t="str">
        <f>学校・選手!A55&amp;" "&amp;学校・選手!B55&amp;学校・選手!C55</f>
        <v xml:space="preserve">47 </v>
      </c>
    </row>
    <row r="63" spans="1:14">
      <c r="A63" t="str">
        <f>学校・選手!A56&amp;" "&amp;学校・選手!B56&amp;学校・選手!C56</f>
        <v xml:space="preserve">48 </v>
      </c>
    </row>
    <row r="64" spans="1:14">
      <c r="A64" t="str">
        <f>学校・選手!A57&amp;" "&amp;学校・選手!B57&amp;学校・選手!C57</f>
        <v xml:space="preserve">49 </v>
      </c>
    </row>
    <row r="65" spans="1:1">
      <c r="A65" t="str">
        <f>学校・選手!A58&amp;" "&amp;学校・選手!B58&amp;学校・選手!C58</f>
        <v xml:space="preserve">50 </v>
      </c>
    </row>
    <row r="66" spans="1:1">
      <c r="A66" t="str">
        <f>学校・選手!A59&amp;" "&amp;学校・選手!B59&amp;学校・選手!C59</f>
        <v xml:space="preserve">51 </v>
      </c>
    </row>
    <row r="67" spans="1:1">
      <c r="A67" t="str">
        <f>学校・選手!A60&amp;" "&amp;学校・選手!B60&amp;学校・選手!C60</f>
        <v xml:space="preserve">52 </v>
      </c>
    </row>
    <row r="68" spans="1:1">
      <c r="A68" t="str">
        <f>学校・選手!A61&amp;" "&amp;学校・選手!B61&amp;学校・選手!C61</f>
        <v xml:space="preserve">53 </v>
      </c>
    </row>
    <row r="69" spans="1:1">
      <c r="A69" t="str">
        <f>学校・選手!A62&amp;" "&amp;学校・選手!B62&amp;学校・選手!C62</f>
        <v xml:space="preserve">54 </v>
      </c>
    </row>
    <row r="70" spans="1:1">
      <c r="A70" t="str">
        <f>学校・選手!A63&amp;" "&amp;学校・選手!B63&amp;学校・選手!C63</f>
        <v xml:space="preserve">55 </v>
      </c>
    </row>
    <row r="71" spans="1:1">
      <c r="A71" t="str">
        <f>学校・選手!A64&amp;" "&amp;学校・選手!B64&amp;学校・選手!C64</f>
        <v xml:space="preserve">56 </v>
      </c>
    </row>
    <row r="72" spans="1:1">
      <c r="A72" t="str">
        <f>学校・選手!A65&amp;" "&amp;学校・選手!B65&amp;学校・選手!C65</f>
        <v xml:space="preserve">57 </v>
      </c>
    </row>
    <row r="73" spans="1:1">
      <c r="A73" t="str">
        <f>学校・選手!A66&amp;" "&amp;学校・選手!B66&amp;学校・選手!C66</f>
        <v xml:space="preserve">58 </v>
      </c>
    </row>
    <row r="74" spans="1:1">
      <c r="A74" t="str">
        <f>学校・選手!A67&amp;" "&amp;学校・選手!B67&amp;学校・選手!C67</f>
        <v xml:space="preserve">59 </v>
      </c>
    </row>
    <row r="75" spans="1:1">
      <c r="A75" t="str">
        <f>学校・選手!A68&amp;" "&amp;学校・選手!B68&amp;学校・選手!C68</f>
        <v xml:space="preserve">60 </v>
      </c>
    </row>
    <row r="76" spans="1:1">
      <c r="A76" t="str">
        <f>学校・選手!A69&amp;" "&amp;学校・選手!B69&amp;学校・選手!C69</f>
        <v xml:space="preserve">61 </v>
      </c>
    </row>
    <row r="77" spans="1:1">
      <c r="A77" t="str">
        <f>学校・選手!A70&amp;" "&amp;学校・選手!B70&amp;学校・選手!C70</f>
        <v xml:space="preserve">62 </v>
      </c>
    </row>
    <row r="78" spans="1:1">
      <c r="A78" t="str">
        <f>学校・選手!A71&amp;" "&amp;学校・選手!B71&amp;学校・選手!C71</f>
        <v xml:space="preserve">63 </v>
      </c>
    </row>
    <row r="79" spans="1:1">
      <c r="A79" t="str">
        <f>学校・選手!A72&amp;" "&amp;学校・選手!B72&amp;学校・選手!C72</f>
        <v xml:space="preserve">64 </v>
      </c>
    </row>
    <row r="80" spans="1:1">
      <c r="A80" t="str">
        <f>学校・選手!A73&amp;" "&amp;学校・選手!B73&amp;学校・選手!C73</f>
        <v xml:space="preserve">65 </v>
      </c>
    </row>
    <row r="81" spans="1:1">
      <c r="A81" t="str">
        <f>学校・選手!A74&amp;" "&amp;学校・選手!B74&amp;学校・選手!C74</f>
        <v xml:space="preserve">66 </v>
      </c>
    </row>
    <row r="82" spans="1:1">
      <c r="A82" t="str">
        <f>学校・選手!A75&amp;" "&amp;学校・選手!B75&amp;学校・選手!C75</f>
        <v xml:space="preserve">67 </v>
      </c>
    </row>
    <row r="83" spans="1:1">
      <c r="A83" t="str">
        <f>学校・選手!A76&amp;" "&amp;学校・選手!B76&amp;学校・選手!C76</f>
        <v xml:space="preserve">68 </v>
      </c>
    </row>
    <row r="84" spans="1:1">
      <c r="A84" t="str">
        <f>学校・選手!A77&amp;" "&amp;学校・選手!B77&amp;学校・選手!C77</f>
        <v xml:space="preserve">69 </v>
      </c>
    </row>
    <row r="85" spans="1:1">
      <c r="A85" t="str">
        <f>学校・選手!A78&amp;" "&amp;学校・選手!B78&amp;学校・選手!C78</f>
        <v xml:space="preserve">70 </v>
      </c>
    </row>
    <row r="86" spans="1:1">
      <c r="A86" t="str">
        <f>学校・選手!A79&amp;" "&amp;学校・選手!B79&amp;学校・選手!C79</f>
        <v xml:space="preserve">71 </v>
      </c>
    </row>
    <row r="87" spans="1:1">
      <c r="A87" t="str">
        <f>学校・選手!A80&amp;" "&amp;学校・選手!B80&amp;学校・選手!C80</f>
        <v xml:space="preserve">72 </v>
      </c>
    </row>
    <row r="88" spans="1:1">
      <c r="A88" t="str">
        <f>学校・選手!A81&amp;" "&amp;学校・選手!B81&amp;学校・選手!C81</f>
        <v xml:space="preserve">73 </v>
      </c>
    </row>
    <row r="89" spans="1:1">
      <c r="A89" t="str">
        <f>学校・選手!A82&amp;" "&amp;学校・選手!B82&amp;学校・選手!C82</f>
        <v xml:space="preserve">74 </v>
      </c>
    </row>
    <row r="90" spans="1:1">
      <c r="A90" t="str">
        <f>学校・選手!A83&amp;" "&amp;学校・選手!B83&amp;学校・選手!C83</f>
        <v xml:space="preserve">75 </v>
      </c>
    </row>
    <row r="91" spans="1:1">
      <c r="A91" t="str">
        <f>学校・選手!A84&amp;" "&amp;学校・選手!B84&amp;学校・選手!C84</f>
        <v xml:space="preserve">76 </v>
      </c>
    </row>
    <row r="92" spans="1:1">
      <c r="A92" t="str">
        <f>学校・選手!A85&amp;" "&amp;学校・選手!B85&amp;学校・選手!C85</f>
        <v xml:space="preserve">77 </v>
      </c>
    </row>
    <row r="93" spans="1:1">
      <c r="A93" t="str">
        <f>学校・選手!A86&amp;" "&amp;学校・選手!B86&amp;学校・選手!C86</f>
        <v xml:space="preserve">78 </v>
      </c>
    </row>
    <row r="94" spans="1:1">
      <c r="A94" t="str">
        <f>学校・選手!A87&amp;" "&amp;学校・選手!B87&amp;学校・選手!C87</f>
        <v xml:space="preserve">79 </v>
      </c>
    </row>
    <row r="95" spans="1:1">
      <c r="A95" t="str">
        <f>学校・選手!A88&amp;" "&amp;学校・選手!B88&amp;学校・選手!C88</f>
        <v xml:space="preserve">80 </v>
      </c>
    </row>
    <row r="96" spans="1:1">
      <c r="A96" t="str">
        <f>学校・選手!A89&amp;" "&amp;学校・選手!B89&amp;学校・選手!C89</f>
        <v xml:space="preserve">81 </v>
      </c>
    </row>
    <row r="97" spans="1:1">
      <c r="A97" t="str">
        <f>学校・選手!A90&amp;" "&amp;学校・選手!B90&amp;学校・選手!C90</f>
        <v xml:space="preserve">82 </v>
      </c>
    </row>
    <row r="98" spans="1:1">
      <c r="A98" t="str">
        <f>学校・選手!A91&amp;" "&amp;学校・選手!B91&amp;学校・選手!C91</f>
        <v xml:space="preserve">83 </v>
      </c>
    </row>
    <row r="99" spans="1:1">
      <c r="A99" t="str">
        <f>学校・選手!A92&amp;" "&amp;学校・選手!B92&amp;学校・選手!C92</f>
        <v xml:space="preserve">84 </v>
      </c>
    </row>
    <row r="100" spans="1:1">
      <c r="A100" t="str">
        <f>学校・選手!A93&amp;" "&amp;学校・選手!B93&amp;学校・選手!C93</f>
        <v xml:space="preserve">85 </v>
      </c>
    </row>
    <row r="101" spans="1:1">
      <c r="A101" t="str">
        <f>学校・選手!A94&amp;" "&amp;学校・選手!B94&amp;学校・選手!C94</f>
        <v xml:space="preserve">86 </v>
      </c>
    </row>
    <row r="102" spans="1:1">
      <c r="A102" t="str">
        <f>学校・選手!A95&amp;" "&amp;学校・選手!B95&amp;学校・選手!C95</f>
        <v xml:space="preserve">87 </v>
      </c>
    </row>
    <row r="103" spans="1:1">
      <c r="A103" t="str">
        <f>学校・選手!A96&amp;" "&amp;学校・選手!B96&amp;学校・選手!C96</f>
        <v xml:space="preserve">88 </v>
      </c>
    </row>
    <row r="104" spans="1:1">
      <c r="A104" t="str">
        <f>学校・選手!A97&amp;" "&amp;学校・選手!B97&amp;学校・選手!C97</f>
        <v xml:space="preserve">89 </v>
      </c>
    </row>
    <row r="105" spans="1:1">
      <c r="A105" t="str">
        <f>学校・選手!A98&amp;" "&amp;学校・選手!B98&amp;学校・選手!C98</f>
        <v xml:space="preserve">90 </v>
      </c>
    </row>
    <row r="106" spans="1:1">
      <c r="A106" t="str">
        <f>学校・選手!A99&amp;" "&amp;学校・選手!B99&amp;学校・選手!C99</f>
        <v xml:space="preserve">91 </v>
      </c>
    </row>
    <row r="107" spans="1:1">
      <c r="A107" t="str">
        <f>学校・選手!A100&amp;" "&amp;学校・選手!B100&amp;学校・選手!C100</f>
        <v xml:space="preserve">92 </v>
      </c>
    </row>
    <row r="108" spans="1:1">
      <c r="A108" t="str">
        <f>学校・選手!A101&amp;" "&amp;学校・選手!B101&amp;学校・選手!C101</f>
        <v xml:space="preserve">93 </v>
      </c>
    </row>
    <row r="109" spans="1:1">
      <c r="A109" t="str">
        <f>学校・選手!A102&amp;" "&amp;学校・選手!B102&amp;学校・選手!C102</f>
        <v xml:space="preserve">94 </v>
      </c>
    </row>
    <row r="110" spans="1:1">
      <c r="A110" t="str">
        <f>学校・選手!A103&amp;" "&amp;学校・選手!B103&amp;学校・選手!C103</f>
        <v xml:space="preserve">95 </v>
      </c>
    </row>
    <row r="111" spans="1:1">
      <c r="A111" t="str">
        <f>学校・選手!A104&amp;" "&amp;学校・選手!B104&amp;学校・選手!C104</f>
        <v xml:space="preserve">96 </v>
      </c>
    </row>
    <row r="112" spans="1:1">
      <c r="A112" t="str">
        <f>学校・選手!A105&amp;" "&amp;学校・選手!B105&amp;学校・選手!C105</f>
        <v xml:space="preserve">97 </v>
      </c>
    </row>
    <row r="113" spans="1:1">
      <c r="A113" t="str">
        <f>学校・選手!A106&amp;" "&amp;学校・選手!B106&amp;学校・選手!C106</f>
        <v xml:space="preserve">98 </v>
      </c>
    </row>
    <row r="114" spans="1:1">
      <c r="A114" t="str">
        <f>学校・選手!A107&amp;" "&amp;学校・選手!B107&amp;学校・選手!C107</f>
        <v xml:space="preserve">99 </v>
      </c>
    </row>
    <row r="115" spans="1:1">
      <c r="A115" t="str">
        <f>学校・選手!A108&amp;" "&amp;学校・選手!B108&amp;学校・選手!C108</f>
        <v xml:space="preserve">100 </v>
      </c>
    </row>
  </sheetData>
  <mergeCells count="14">
    <mergeCell ref="E1:F1"/>
    <mergeCell ref="F6:H6"/>
    <mergeCell ref="F13:G13"/>
    <mergeCell ref="F10:G10"/>
    <mergeCell ref="G50:I50"/>
    <mergeCell ref="F5:G5"/>
    <mergeCell ref="D3:E3"/>
    <mergeCell ref="G15:H15"/>
    <mergeCell ref="E15:F15"/>
    <mergeCell ref="F7:G7"/>
    <mergeCell ref="F8:G8"/>
    <mergeCell ref="F9:G9"/>
    <mergeCell ref="F11:G11"/>
    <mergeCell ref="F12:G12"/>
  </mergeCells>
  <phoneticPr fontId="1"/>
  <pageMargins left="0.78740157480314965" right="0.78740157480314965" top="0.98425196850393704" bottom="0.98425196850393704" header="0.51181102362204722" footer="0.51181102362204722"/>
  <pageSetup paperSize="9" scale="93" orientation="portrait" horizontalDpi="4294967293"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126"/>
  <sheetViews>
    <sheetView showZeros="0" topLeftCell="A22" workbookViewId="0">
      <selection activeCell="O39" sqref="O39"/>
    </sheetView>
  </sheetViews>
  <sheetFormatPr defaultRowHeight="13"/>
  <cols>
    <col min="1" max="1" width="14" customWidth="1"/>
    <col min="2" max="2" width="8" customWidth="1"/>
    <col min="3" max="3" width="4.6328125" customWidth="1"/>
    <col min="4" max="4" width="4" customWidth="1"/>
    <col min="5" max="5" width="7.81640625" customWidth="1"/>
    <col min="6" max="6" width="8.1796875" customWidth="1"/>
    <col min="7" max="7" width="7.81640625" customWidth="1"/>
    <col min="8" max="8" width="8.453125" customWidth="1"/>
    <col min="9" max="9" width="8" customWidth="1"/>
    <col min="10" max="10" width="8.08984375" customWidth="1"/>
    <col min="12" max="12" width="8" customWidth="1"/>
    <col min="13" max="13" width="8.1796875" customWidth="1"/>
  </cols>
  <sheetData>
    <row r="1" spans="1:14" ht="29.25" customHeight="1">
      <c r="E1" s="64">
        <f>学校・選手!D3</f>
        <v>2025</v>
      </c>
      <c r="F1" s="64"/>
      <c r="G1" s="27" t="s">
        <v>118</v>
      </c>
      <c r="H1" s="6"/>
      <c r="I1" s="6"/>
      <c r="J1" s="6"/>
      <c r="K1" s="6"/>
      <c r="L1" s="6"/>
      <c r="M1" s="8"/>
      <c r="N1" s="8"/>
    </row>
    <row r="2" spans="1:14" ht="7.5" customHeight="1" thickBot="1"/>
    <row r="3" spans="1:14" ht="30" customHeight="1" thickBot="1">
      <c r="D3" s="71" t="str">
        <f>学校・選手!E3&amp;"子"</f>
        <v>子</v>
      </c>
      <c r="E3" s="72"/>
    </row>
    <row r="5" spans="1:14">
      <c r="E5" s="17" t="s">
        <v>46</v>
      </c>
      <c r="F5" s="70">
        <f>学校・選手!B3</f>
        <v>0</v>
      </c>
      <c r="G5" s="70"/>
      <c r="H5" s="44"/>
      <c r="I5" s="5"/>
      <c r="J5" s="5"/>
      <c r="K5" s="5"/>
      <c r="L5" s="5"/>
    </row>
    <row r="6" spans="1:14" ht="14">
      <c r="E6" s="17" t="s">
        <v>67</v>
      </c>
      <c r="F6" s="78">
        <f>学校・選手!H3</f>
        <v>0</v>
      </c>
      <c r="G6" s="79"/>
      <c r="H6" s="79"/>
      <c r="I6" s="5"/>
      <c r="J6" s="45"/>
      <c r="K6" s="5"/>
      <c r="L6" s="5"/>
    </row>
    <row r="7" spans="1:14">
      <c r="E7" s="17" t="s">
        <v>68</v>
      </c>
      <c r="F7" s="77">
        <f>学校・選手!N3</f>
        <v>0</v>
      </c>
      <c r="G7" s="65"/>
      <c r="H7" s="44"/>
      <c r="I7" s="5"/>
      <c r="J7" s="5"/>
      <c r="K7" s="5"/>
      <c r="L7" s="5"/>
    </row>
    <row r="8" spans="1:14">
      <c r="E8" s="17" t="s">
        <v>74</v>
      </c>
      <c r="F8" s="80">
        <f>学校・選手!P3</f>
        <v>0</v>
      </c>
      <c r="G8" s="78"/>
      <c r="H8" s="5"/>
      <c r="I8" s="5"/>
      <c r="J8" s="5"/>
      <c r="K8" s="5"/>
      <c r="L8" s="5"/>
    </row>
    <row r="9" spans="1:14">
      <c r="E9" s="32" t="s">
        <v>66</v>
      </c>
      <c r="F9" s="70"/>
      <c r="G9" s="70"/>
      <c r="H9" s="47" t="s">
        <v>116</v>
      </c>
      <c r="I9" s="5"/>
      <c r="J9" s="5"/>
      <c r="K9" s="5"/>
      <c r="L9" s="5"/>
    </row>
    <row r="10" spans="1:14">
      <c r="E10" s="17" t="s">
        <v>69</v>
      </c>
      <c r="F10" s="78">
        <f>学校・選手!B6</f>
        <v>0</v>
      </c>
      <c r="G10" s="78"/>
      <c r="H10" s="5" t="s">
        <v>73</v>
      </c>
      <c r="I10" s="5"/>
      <c r="J10" s="5"/>
      <c r="K10" s="5"/>
      <c r="L10" s="5"/>
    </row>
    <row r="11" spans="1:14">
      <c r="E11" s="17" t="s">
        <v>70</v>
      </c>
      <c r="F11" s="70"/>
      <c r="G11" s="70"/>
      <c r="H11" s="5" t="s">
        <v>73</v>
      </c>
      <c r="I11" s="5"/>
      <c r="J11" s="5"/>
      <c r="K11" s="5"/>
      <c r="L11" s="5"/>
    </row>
    <row r="12" spans="1:14">
      <c r="E12" s="33" t="s">
        <v>71</v>
      </c>
      <c r="F12" s="70"/>
      <c r="G12" s="70"/>
      <c r="H12" s="5"/>
      <c r="I12" s="5"/>
      <c r="J12" s="5"/>
      <c r="K12" s="5"/>
      <c r="L12" s="5"/>
    </row>
    <row r="13" spans="1:14">
      <c r="E13" s="17" t="s">
        <v>72</v>
      </c>
      <c r="F13" s="70"/>
      <c r="G13" s="70"/>
      <c r="H13" s="5"/>
      <c r="I13" s="5"/>
      <c r="J13" s="5"/>
      <c r="K13" s="5"/>
      <c r="L13" s="5"/>
    </row>
    <row r="14" spans="1:14">
      <c r="D14" s="5"/>
      <c r="E14" s="5"/>
      <c r="F14" s="5"/>
      <c r="G14" s="5"/>
      <c r="H14" s="5"/>
      <c r="I14" s="5"/>
      <c r="J14" s="5"/>
      <c r="K14" s="5"/>
      <c r="L14" s="5"/>
      <c r="M14" s="5"/>
      <c r="N14" s="5"/>
    </row>
    <row r="15" spans="1:14" ht="26.25" customHeight="1" thickBot="1">
      <c r="A15" s="15" t="s">
        <v>95</v>
      </c>
      <c r="B15" s="16" t="s">
        <v>94</v>
      </c>
      <c r="D15" s="9" t="s">
        <v>75</v>
      </c>
      <c r="E15" s="75" t="s">
        <v>93</v>
      </c>
      <c r="F15" s="76"/>
      <c r="G15" s="73" t="s">
        <v>89</v>
      </c>
      <c r="H15" s="74"/>
      <c r="I15" s="10" t="s">
        <v>76</v>
      </c>
      <c r="J15" s="30" t="s">
        <v>77</v>
      </c>
      <c r="K15" s="34" t="s">
        <v>90</v>
      </c>
      <c r="L15" s="11" t="s">
        <v>64</v>
      </c>
      <c r="M15" s="10" t="s">
        <v>79</v>
      </c>
      <c r="N15" s="11" t="s">
        <v>65</v>
      </c>
    </row>
    <row r="16" spans="1:14" ht="16.5" customHeight="1" thickBot="1">
      <c r="A16" t="str">
        <f>学校・選手!A9&amp;" "&amp;学校・選手!B9&amp;学校・選手!C9</f>
        <v xml:space="preserve">1 </v>
      </c>
      <c r="B16" s="14"/>
      <c r="D16" s="9">
        <v>1</v>
      </c>
      <c r="E16" s="41" t="str">
        <f>IF(B16&gt;0,VLOOKUP($B16,学校・選手!$A$9:$AF$115,2),"")</f>
        <v/>
      </c>
      <c r="F16" s="41" t="str">
        <f>IF(B16&gt;0,VLOOKUP($B16,学校・選手!$A$9:$AF$115,3),"")</f>
        <v/>
      </c>
      <c r="G16" s="42" t="str">
        <f>IF(B16&gt;0,VLOOKUP($B16,学校・選手!$A$9:$AF$115,4),"")</f>
        <v/>
      </c>
      <c r="H16" s="41" t="str">
        <f>IF(B16&gt;0,VLOOKUP($B16,学校・選手!$A$9:$AF$115,5),"")</f>
        <v/>
      </c>
      <c r="I16" s="41"/>
      <c r="J16" s="41"/>
      <c r="K16" s="41"/>
      <c r="L16" s="41" t="str">
        <f>IF(B16&gt;0,VLOOKUP($B16,学校・選手!$A$9:$AF$115,6),"")</f>
        <v/>
      </c>
      <c r="M16" s="41"/>
      <c r="N16" s="41" t="str">
        <f>IF(B16&gt;0,VLOOKUP($B16,学校・選手!$A$9:$AF$115,7),"")</f>
        <v/>
      </c>
    </row>
    <row r="17" spans="1:14" ht="16.5" customHeight="1" thickBot="1">
      <c r="A17" t="str">
        <f>学校・選手!A10&amp;" "&amp;学校・選手!B10&amp;学校・選手!C10</f>
        <v xml:space="preserve">2 </v>
      </c>
      <c r="B17" s="14"/>
      <c r="D17" s="9">
        <v>2</v>
      </c>
      <c r="E17" s="41" t="str">
        <f>IF(B17&gt;0,VLOOKUP($B17,学校・選手!$A$9:$AF$115,2),"")</f>
        <v/>
      </c>
      <c r="F17" s="41" t="str">
        <f>IF(B17&gt;0,VLOOKUP($B17,学校・選手!$A$9:$AF$115,3),"")</f>
        <v/>
      </c>
      <c r="G17" s="42" t="str">
        <f>IF(B17&gt;0,VLOOKUP($B17,学校・選手!$A$9:$AF$115,4),"")</f>
        <v/>
      </c>
      <c r="H17" s="41" t="str">
        <f>IF(B17&gt;0,VLOOKUP($B17,学校・選手!$A$9:$AF$115,5),"")</f>
        <v/>
      </c>
      <c r="I17" s="41"/>
      <c r="J17" s="41"/>
      <c r="K17" s="41"/>
      <c r="L17" s="41" t="str">
        <f>IF(B17&gt;0,VLOOKUP($B17,学校・選手!$A$9:$AF$115,6),"")</f>
        <v/>
      </c>
      <c r="M17" s="41"/>
      <c r="N17" s="41" t="str">
        <f>IF(B17&gt;0,VLOOKUP($B17,学校・選手!$A$9:$AF$115,7),"")</f>
        <v/>
      </c>
    </row>
    <row r="18" spans="1:14" ht="16.5" customHeight="1" thickBot="1">
      <c r="A18" t="str">
        <f>学校・選手!A11&amp;" "&amp;学校・選手!B11&amp;学校・選手!C11</f>
        <v xml:space="preserve">3 </v>
      </c>
      <c r="B18" s="14"/>
      <c r="D18" s="9">
        <v>3</v>
      </c>
      <c r="E18" s="41" t="str">
        <f>IF(B18&gt;0,VLOOKUP($B18,学校・選手!$A$9:$AF$115,2),"")</f>
        <v/>
      </c>
      <c r="F18" s="41" t="str">
        <f>IF(B18&gt;0,VLOOKUP($B18,学校・選手!$A$9:$AF$115,3),"")</f>
        <v/>
      </c>
      <c r="G18" s="42" t="str">
        <f>IF(B18&gt;0,VLOOKUP($B18,学校・選手!$A$9:$AF$115,4),"")</f>
        <v/>
      </c>
      <c r="H18" s="41" t="str">
        <f>IF(B18&gt;0,VLOOKUP($B18,学校・選手!$A$9:$AF$115,5),"")</f>
        <v/>
      </c>
      <c r="I18" s="41"/>
      <c r="J18" s="41"/>
      <c r="K18" s="41"/>
      <c r="L18" s="41" t="str">
        <f>IF(B18&gt;0,VLOOKUP($B18,学校・選手!$A$9:$AF$115,6),"")</f>
        <v/>
      </c>
      <c r="M18" s="41"/>
      <c r="N18" s="41" t="str">
        <f>IF(B18&gt;0,VLOOKUP($B18,学校・選手!$A$9:$AF$115,7),"")</f>
        <v/>
      </c>
    </row>
    <row r="19" spans="1:14" ht="16.5" customHeight="1" thickBot="1">
      <c r="A19" t="str">
        <f>学校・選手!A12&amp;" "&amp;学校・選手!B12&amp;学校・選手!C12</f>
        <v xml:space="preserve">4 </v>
      </c>
      <c r="B19" s="14"/>
      <c r="D19" s="9">
        <v>4</v>
      </c>
      <c r="E19" s="41" t="str">
        <f>IF(B19&gt;0,VLOOKUP($B19,学校・選手!$A$9:$AF$115,2),"")</f>
        <v/>
      </c>
      <c r="F19" s="41" t="str">
        <f>IF(B19&gt;0,VLOOKUP($B19,学校・選手!$A$9:$AF$115,3),"")</f>
        <v/>
      </c>
      <c r="G19" s="42" t="str">
        <f>IF(B19&gt;0,VLOOKUP($B19,学校・選手!$A$9:$AF$115,4),"")</f>
        <v/>
      </c>
      <c r="H19" s="41" t="str">
        <f>IF(B19&gt;0,VLOOKUP($B19,学校・選手!$A$9:$AF$115,5),"")</f>
        <v/>
      </c>
      <c r="I19" s="41"/>
      <c r="J19" s="41"/>
      <c r="K19" s="41"/>
      <c r="L19" s="41" t="str">
        <f>IF(B19&gt;0,VLOOKUP($B19,学校・選手!$A$9:$AF$115,6),"")</f>
        <v/>
      </c>
      <c r="M19" s="41"/>
      <c r="N19" s="41" t="str">
        <f>IF(B19&gt;0,VLOOKUP($B19,学校・選手!$A$9:$AF$115,7),"")</f>
        <v/>
      </c>
    </row>
    <row r="20" spans="1:14" ht="16.5" customHeight="1" thickBot="1">
      <c r="A20" t="str">
        <f>学校・選手!A13&amp;" "&amp;学校・選手!B13&amp;学校・選手!C13</f>
        <v xml:space="preserve">5 </v>
      </c>
      <c r="B20" s="14"/>
      <c r="D20" s="9">
        <v>5</v>
      </c>
      <c r="E20" s="41" t="str">
        <f>IF(B20&gt;0,VLOOKUP($B20,学校・選手!$A$9:$AF$115,2),"")</f>
        <v/>
      </c>
      <c r="F20" s="41" t="str">
        <f>IF(B20&gt;0,VLOOKUP($B20,学校・選手!$A$9:$AF$115,3),"")</f>
        <v/>
      </c>
      <c r="G20" s="42" t="str">
        <f>IF(B20&gt;0,VLOOKUP($B20,学校・選手!$A$9:$AF$115,4),"")</f>
        <v/>
      </c>
      <c r="H20" s="41" t="str">
        <f>IF(B20&gt;0,VLOOKUP($B20,学校・選手!$A$9:$AF$115,5),"")</f>
        <v/>
      </c>
      <c r="I20" s="41"/>
      <c r="J20" s="41"/>
      <c r="K20" s="41"/>
      <c r="L20" s="41" t="str">
        <f>IF(B20&gt;0,VLOOKUP($B20,学校・選手!$A$9:$AF$115,6),"")</f>
        <v/>
      </c>
      <c r="M20" s="41"/>
      <c r="N20" s="41" t="str">
        <f>IF(B20&gt;0,VLOOKUP($B20,学校・選手!$A$9:$AF$115,7),"")</f>
        <v/>
      </c>
    </row>
    <row r="21" spans="1:14" ht="16.5" customHeight="1" thickBot="1">
      <c r="A21" t="str">
        <f>学校・選手!A14&amp;" "&amp;学校・選手!B14&amp;学校・選手!C14</f>
        <v xml:space="preserve">6 </v>
      </c>
      <c r="B21" s="14"/>
      <c r="D21" s="9">
        <v>6</v>
      </c>
      <c r="E21" s="41" t="str">
        <f>IF(B21&gt;0,VLOOKUP($B21,学校・選手!$A$9:$AF$115,2),"")</f>
        <v/>
      </c>
      <c r="F21" s="41" t="str">
        <f>IF(B21&gt;0,VLOOKUP($B21,学校・選手!$A$9:$AF$115,3),"")</f>
        <v/>
      </c>
      <c r="G21" s="42" t="str">
        <f>IF(B21&gt;0,VLOOKUP($B21,学校・選手!$A$9:$AF$115,4),"")</f>
        <v/>
      </c>
      <c r="H21" s="41" t="str">
        <f>IF(B21&gt;0,VLOOKUP($B21,学校・選手!$A$9:$AF$115,5),"")</f>
        <v/>
      </c>
      <c r="I21" s="41"/>
      <c r="J21" s="41"/>
      <c r="K21" s="41"/>
      <c r="L21" s="41" t="str">
        <f>IF(B21&gt;0,VLOOKUP($B21,学校・選手!$A$9:$AF$115,6),"")</f>
        <v/>
      </c>
      <c r="M21" s="41"/>
      <c r="N21" s="41" t="str">
        <f>IF(B21&gt;0,VLOOKUP($B21,学校・選手!$A$9:$AF$115,7),"")</f>
        <v/>
      </c>
    </row>
    <row r="22" spans="1:14" ht="16.5" customHeight="1" thickBot="1">
      <c r="A22" t="str">
        <f>学校・選手!A15&amp;" "&amp;学校・選手!B15&amp;学校・選手!C15</f>
        <v xml:space="preserve">7 </v>
      </c>
      <c r="B22" s="14"/>
      <c r="D22" s="9">
        <v>7</v>
      </c>
      <c r="E22" s="41" t="str">
        <f>IF(B22&gt;0,VLOOKUP($B22,学校・選手!$A$9:$AF$115,2),"")</f>
        <v/>
      </c>
      <c r="F22" s="41" t="str">
        <f>IF(B22&gt;0,VLOOKUP($B22,学校・選手!$A$9:$AF$115,3),"")</f>
        <v/>
      </c>
      <c r="G22" s="42" t="str">
        <f>IF(B22&gt;0,VLOOKUP($B22,学校・選手!$A$9:$AF$115,4),"")</f>
        <v/>
      </c>
      <c r="H22" s="41" t="str">
        <f>IF(B22&gt;0,VLOOKUP($B22,学校・選手!$A$9:$AF$115,5),"")</f>
        <v/>
      </c>
      <c r="I22" s="41"/>
      <c r="J22" s="41"/>
      <c r="K22" s="41"/>
      <c r="L22" s="41" t="str">
        <f>IF(B22&gt;0,VLOOKUP($B22,学校・選手!$A$9:$AF$115,6),"")</f>
        <v/>
      </c>
      <c r="M22" s="41"/>
      <c r="N22" s="41" t="str">
        <f>IF(B22&gt;0,VLOOKUP($B22,学校・選手!$A$9:$AF$115,7),"")</f>
        <v/>
      </c>
    </row>
    <row r="23" spans="1:14" ht="16.5" customHeight="1" thickBot="1">
      <c r="A23" t="str">
        <f>学校・選手!A16&amp;" "&amp;学校・選手!B16&amp;学校・選手!C16</f>
        <v xml:space="preserve">8 </v>
      </c>
      <c r="B23" s="14"/>
      <c r="D23" s="9">
        <v>8</v>
      </c>
      <c r="E23" s="41" t="str">
        <f>IF(B23&gt;0,VLOOKUP($B23,学校・選手!$A$9:$AF$115,2),"")</f>
        <v/>
      </c>
      <c r="F23" s="41" t="str">
        <f>IF(B23&gt;0,VLOOKUP($B23,学校・選手!$A$9:$AF$115,3),"")</f>
        <v/>
      </c>
      <c r="G23" s="42" t="str">
        <f>IF(B23&gt;0,VLOOKUP($B23,学校・選手!$A$9:$AF$115,4),"")</f>
        <v/>
      </c>
      <c r="H23" s="41" t="str">
        <f>IF(B23&gt;0,VLOOKUP($B23,学校・選手!$A$9:$AF$115,5),"")</f>
        <v/>
      </c>
      <c r="I23" s="41"/>
      <c r="J23" s="41"/>
      <c r="K23" s="41"/>
      <c r="L23" s="41" t="str">
        <f>IF(B23&gt;0,VLOOKUP($B23,学校・選手!$A$9:$AF$115,6),"")</f>
        <v/>
      </c>
      <c r="M23" s="41"/>
      <c r="N23" s="41" t="str">
        <f>IF(B23&gt;0,VLOOKUP($B23,学校・選手!$A$9:$AF$115,7),"")</f>
        <v/>
      </c>
    </row>
    <row r="24" spans="1:14" ht="16.5" customHeight="1" thickBot="1">
      <c r="A24" t="str">
        <f>学校・選手!A17&amp;" "&amp;学校・選手!B17&amp;学校・選手!C17</f>
        <v xml:space="preserve">9 </v>
      </c>
      <c r="B24" s="14"/>
      <c r="D24" s="9">
        <v>9</v>
      </c>
      <c r="E24" s="41" t="str">
        <f>IF(B24&gt;0,VLOOKUP($B24,学校・選手!$A$9:$AF$115,2),"")</f>
        <v/>
      </c>
      <c r="F24" s="41" t="str">
        <f>IF(B24&gt;0,VLOOKUP($B24,学校・選手!$A$9:$AF$115,3),"")</f>
        <v/>
      </c>
      <c r="G24" s="42" t="str">
        <f>IF(B24&gt;0,VLOOKUP($B24,学校・選手!$A$9:$AF$115,4),"")</f>
        <v/>
      </c>
      <c r="H24" s="41" t="str">
        <f>IF(B24&gt;0,VLOOKUP($B24,学校・選手!$A$9:$AF$115,5),"")</f>
        <v/>
      </c>
      <c r="I24" s="41"/>
      <c r="J24" s="41"/>
      <c r="K24" s="41"/>
      <c r="L24" s="41" t="str">
        <f>IF(B24&gt;0,VLOOKUP($B24,学校・選手!$A$9:$AF$115,6),"")</f>
        <v/>
      </c>
      <c r="M24" s="41"/>
      <c r="N24" s="41" t="str">
        <f>IF(B24&gt;0,VLOOKUP($B24,学校・選手!$A$9:$AF$115,7),"")</f>
        <v/>
      </c>
    </row>
    <row r="25" spans="1:14" ht="16.5" customHeight="1" thickBot="1">
      <c r="A25" t="str">
        <f>学校・選手!A18&amp;" "&amp;学校・選手!B18&amp;学校・選手!C18</f>
        <v xml:space="preserve">10 </v>
      </c>
      <c r="B25" s="14"/>
      <c r="D25" s="9">
        <v>10</v>
      </c>
      <c r="E25" s="41" t="str">
        <f>IF(B25&gt;0,VLOOKUP($B25,学校・選手!$A$9:$AF$115,2),"")</f>
        <v/>
      </c>
      <c r="F25" s="41" t="str">
        <f>IF(B25&gt;0,VLOOKUP($B25,学校・選手!$A$9:$AF$115,3),"")</f>
        <v/>
      </c>
      <c r="G25" s="42" t="str">
        <f>IF(B25&gt;0,VLOOKUP($B25,学校・選手!$A$9:$AF$115,4),"")</f>
        <v/>
      </c>
      <c r="H25" s="41" t="str">
        <f>IF(B25&gt;0,VLOOKUP($B25,学校・選手!$A$9:$AF$115,5),"")</f>
        <v/>
      </c>
      <c r="I25" s="41"/>
      <c r="J25" s="41"/>
      <c r="K25" s="41"/>
      <c r="L25" s="41" t="str">
        <f>IF(B25&gt;0,VLOOKUP($B25,学校・選手!$A$9:$AF$115,6),"")</f>
        <v/>
      </c>
      <c r="M25" s="41"/>
      <c r="N25" s="41" t="str">
        <f>IF(B25&gt;0,VLOOKUP($B25,学校・選手!$A$9:$AF$115,7),"")</f>
        <v/>
      </c>
    </row>
    <row r="26" spans="1:14" ht="16.5" customHeight="1" thickBot="1">
      <c r="A26" t="str">
        <f>学校・選手!A19&amp;" "&amp;学校・選手!B19&amp;学校・選手!C19</f>
        <v xml:space="preserve">11 </v>
      </c>
      <c r="B26" s="14"/>
      <c r="D26" s="9">
        <v>11</v>
      </c>
      <c r="E26" s="41" t="str">
        <f>IF(B26&gt;0,VLOOKUP($B26,学校・選手!$A$9:$AF$115,2),"")</f>
        <v/>
      </c>
      <c r="F26" s="41" t="str">
        <f>IF(B26&gt;0,VLOOKUP($B26,学校・選手!$A$9:$AF$115,3),"")</f>
        <v/>
      </c>
      <c r="G26" s="42" t="str">
        <f>IF(B26&gt;0,VLOOKUP($B26,学校・選手!$A$9:$AF$115,4),"")</f>
        <v/>
      </c>
      <c r="H26" s="41" t="str">
        <f>IF(B26&gt;0,VLOOKUP($B26,学校・選手!$A$9:$AF$115,5),"")</f>
        <v/>
      </c>
      <c r="I26" s="41"/>
      <c r="J26" s="41"/>
      <c r="K26" s="41"/>
      <c r="L26" s="41" t="str">
        <f>IF(B26&gt;0,VLOOKUP($B26,学校・選手!$A$9:$AF$115,6),"")</f>
        <v/>
      </c>
      <c r="M26" s="41"/>
      <c r="N26" s="41" t="str">
        <f>IF(B26&gt;0,VLOOKUP($B26,学校・選手!$A$9:$AF$115,7),"")</f>
        <v/>
      </c>
    </row>
    <row r="27" spans="1:14" ht="16.5" customHeight="1" thickBot="1">
      <c r="A27" t="str">
        <f>学校・選手!A20&amp;" "&amp;学校・選手!B20&amp;学校・選手!C20</f>
        <v xml:space="preserve">12 </v>
      </c>
      <c r="B27" s="14"/>
      <c r="D27" s="9">
        <v>12</v>
      </c>
      <c r="E27" s="41" t="str">
        <f>IF(B27&gt;0,VLOOKUP($B27,学校・選手!$A$9:$AF$115,2),"")</f>
        <v/>
      </c>
      <c r="F27" s="41" t="str">
        <f>IF(B27&gt;0,VLOOKUP($B27,学校・選手!$A$9:$AF$115,3),"")</f>
        <v/>
      </c>
      <c r="G27" s="42" t="str">
        <f>IF(B27&gt;0,VLOOKUP($B27,学校・選手!$A$9:$AF$115,4),"")</f>
        <v/>
      </c>
      <c r="H27" s="41" t="str">
        <f>IF(B27&gt;0,VLOOKUP($B27,学校・選手!$A$9:$AF$115,5),"")</f>
        <v/>
      </c>
      <c r="I27" s="41"/>
      <c r="J27" s="41"/>
      <c r="K27" s="41"/>
      <c r="L27" s="41" t="str">
        <f>IF(B27&gt;0,VLOOKUP($B27,学校・選手!$A$9:$AF$115,6),"")</f>
        <v/>
      </c>
      <c r="M27" s="41"/>
      <c r="N27" s="41" t="str">
        <f>IF(B27&gt;0,VLOOKUP($B27,学校・選手!$A$9:$AF$115,7),"")</f>
        <v/>
      </c>
    </row>
    <row r="28" spans="1:14" ht="16.5" customHeight="1" thickBot="1">
      <c r="A28" t="str">
        <f>学校・選手!A21&amp;" "&amp;学校・選手!B21&amp;学校・選手!C21</f>
        <v xml:space="preserve">13 </v>
      </c>
      <c r="B28" s="14"/>
      <c r="D28" s="9">
        <v>13</v>
      </c>
      <c r="E28" s="41" t="str">
        <f>IF(B28&gt;0,VLOOKUP($B28,学校・選手!$A$9:$AF$115,2),"")</f>
        <v/>
      </c>
      <c r="F28" s="41" t="str">
        <f>IF(B28&gt;0,VLOOKUP($B28,学校・選手!$A$9:$AF$115,3),"")</f>
        <v/>
      </c>
      <c r="G28" s="42" t="str">
        <f>IF(B28&gt;0,VLOOKUP($B28,学校・選手!$A$9:$AF$115,4),"")</f>
        <v/>
      </c>
      <c r="H28" s="41" t="str">
        <f>IF(B28&gt;0,VLOOKUP($B28,学校・選手!$A$9:$AF$115,5),"")</f>
        <v/>
      </c>
      <c r="I28" s="41"/>
      <c r="J28" s="41"/>
      <c r="K28" s="41"/>
      <c r="L28" s="41" t="str">
        <f>IF(B28&gt;0,VLOOKUP($B28,学校・選手!$A$9:$AF$115,6),"")</f>
        <v/>
      </c>
      <c r="M28" s="41"/>
      <c r="N28" s="41" t="str">
        <f>IF(B28&gt;0,VLOOKUP($B28,学校・選手!$A$9:$AF$115,7),"")</f>
        <v/>
      </c>
    </row>
    <row r="29" spans="1:14" ht="16.5" customHeight="1" thickBot="1">
      <c r="A29" t="str">
        <f>学校・選手!A22&amp;" "&amp;学校・選手!B22&amp;学校・選手!C22</f>
        <v xml:space="preserve">14 </v>
      </c>
      <c r="B29" s="14"/>
      <c r="D29" s="9">
        <v>14</v>
      </c>
      <c r="E29" s="41" t="str">
        <f>IF(B29&gt;0,VLOOKUP($B29,学校・選手!$A$9:$AF$115,2),"")</f>
        <v/>
      </c>
      <c r="F29" s="41" t="str">
        <f>IF(B29&gt;0,VLOOKUP($B29,学校・選手!$A$9:$AF$115,3),"")</f>
        <v/>
      </c>
      <c r="G29" s="42" t="str">
        <f>IF(B29&gt;0,VLOOKUP($B29,学校・選手!$A$9:$AF$115,4),"")</f>
        <v/>
      </c>
      <c r="H29" s="41" t="str">
        <f>IF(B29&gt;0,VLOOKUP($B29,学校・選手!$A$9:$AF$115,5),"")</f>
        <v/>
      </c>
      <c r="I29" s="41"/>
      <c r="J29" s="41"/>
      <c r="K29" s="41"/>
      <c r="L29" s="41" t="str">
        <f>IF(B29&gt;0,VLOOKUP($B29,学校・選手!$A$9:$AF$115,6),"")</f>
        <v/>
      </c>
      <c r="M29" s="41"/>
      <c r="N29" s="41" t="str">
        <f>IF(B29&gt;0,VLOOKUP($B29,学校・選手!$A$9:$AF$115,7),"")</f>
        <v/>
      </c>
    </row>
    <row r="30" spans="1:14" ht="16.5" customHeight="1" thickBot="1">
      <c r="A30" t="str">
        <f>学校・選手!A23&amp;" "&amp;学校・選手!B23&amp;学校・選手!C23</f>
        <v xml:space="preserve">15 </v>
      </c>
      <c r="B30" s="14"/>
      <c r="D30" s="9">
        <v>15</v>
      </c>
      <c r="E30" s="41" t="str">
        <f>IF(B30&gt;0,VLOOKUP($B30,学校・選手!$A$9:$AF$115,2),"")</f>
        <v/>
      </c>
      <c r="F30" s="41" t="str">
        <f>IF(B30&gt;0,VLOOKUP($B30,学校・選手!$A$9:$AF$115,3),"")</f>
        <v/>
      </c>
      <c r="G30" s="42" t="str">
        <f>IF(B30&gt;0,VLOOKUP($B30,学校・選手!$A$9:$AF$115,4),"")</f>
        <v/>
      </c>
      <c r="H30" s="41" t="str">
        <f>IF(B30&gt;0,VLOOKUP($B30,学校・選手!$A$9:$AF$115,5),"")</f>
        <v/>
      </c>
      <c r="I30" s="41"/>
      <c r="J30" s="41"/>
      <c r="K30" s="41"/>
      <c r="L30" s="41" t="str">
        <f>IF(B30&gt;0,VLOOKUP($B30,学校・選手!$A$9:$AF$115,6),"")</f>
        <v/>
      </c>
      <c r="M30" s="41"/>
      <c r="N30" s="41" t="str">
        <f>IF(B30&gt;0,VLOOKUP($B30,学校・選手!$A$9:$AF$115,7),"")</f>
        <v/>
      </c>
    </row>
    <row r="31" spans="1:14" ht="16.5" customHeight="1" thickBot="1">
      <c r="A31" t="str">
        <f>学校・選手!A24&amp;" "&amp;学校・選手!B24&amp;学校・選手!C24</f>
        <v xml:space="preserve">16 </v>
      </c>
      <c r="B31" s="14"/>
      <c r="D31" s="9">
        <v>16</v>
      </c>
      <c r="E31" s="41" t="str">
        <f>IF(B31&gt;0,VLOOKUP($B31,学校・選手!$A$9:$AF$115,2),"")</f>
        <v/>
      </c>
      <c r="F31" s="41" t="str">
        <f>IF(B31&gt;0,VLOOKUP($B31,学校・選手!$A$9:$AF$115,3),"")</f>
        <v/>
      </c>
      <c r="G31" s="42" t="str">
        <f>IF(B31&gt;0,VLOOKUP($B31,学校・選手!$A$9:$AF$115,4),"")</f>
        <v/>
      </c>
      <c r="H31" s="41" t="str">
        <f>IF(B31&gt;0,VLOOKUP($B31,学校・選手!$A$9:$AF$115,5),"")</f>
        <v/>
      </c>
      <c r="I31" s="41"/>
      <c r="J31" s="41"/>
      <c r="K31" s="41"/>
      <c r="L31" s="41" t="str">
        <f>IF(B31&gt;0,VLOOKUP($B31,学校・選手!$A$9:$AF$115,6),"")</f>
        <v/>
      </c>
      <c r="M31" s="41"/>
      <c r="N31" s="41" t="str">
        <f>IF(B31&gt;0,VLOOKUP($B31,学校・選手!$A$9:$AF$115,7),"")</f>
        <v/>
      </c>
    </row>
    <row r="32" spans="1:14" ht="16.5" customHeight="1" thickBot="1">
      <c r="A32" t="str">
        <f>学校・選手!A25&amp;" "&amp;学校・選手!B25&amp;学校・選手!C25</f>
        <v xml:space="preserve">17 </v>
      </c>
      <c r="B32" s="14"/>
      <c r="D32" s="9">
        <v>17</v>
      </c>
      <c r="E32" s="41" t="str">
        <f>IF(B32&gt;0,VLOOKUP($B32,学校・選手!$A$9:$AF$115,2),"")</f>
        <v/>
      </c>
      <c r="F32" s="41" t="str">
        <f>IF(B32&gt;0,VLOOKUP($B32,学校・選手!$A$9:$AF$115,3),"")</f>
        <v/>
      </c>
      <c r="G32" s="42" t="str">
        <f>IF(B32&gt;0,VLOOKUP($B32,学校・選手!$A$9:$AF$115,4),"")</f>
        <v/>
      </c>
      <c r="H32" s="41" t="str">
        <f>IF(B32&gt;0,VLOOKUP($B32,学校・選手!$A$9:$AF$115,5),"")</f>
        <v/>
      </c>
      <c r="I32" s="41"/>
      <c r="J32" s="41"/>
      <c r="K32" s="41"/>
      <c r="L32" s="41" t="str">
        <f>IF(B32&gt;0,VLOOKUP($B32,学校・選手!$A$9:$AF$115,6),"")</f>
        <v/>
      </c>
      <c r="M32" s="41"/>
      <c r="N32" s="41" t="str">
        <f>IF(B32&gt;0,VLOOKUP($B32,学校・選手!$A$9:$AF$115,7),"")</f>
        <v/>
      </c>
    </row>
    <row r="33" spans="1:14" ht="16.5" customHeight="1" thickBot="1">
      <c r="A33" t="str">
        <f>学校・選手!A26&amp;" "&amp;学校・選手!B26&amp;学校・選手!C26</f>
        <v xml:space="preserve">18 </v>
      </c>
      <c r="B33" s="14"/>
      <c r="D33" s="9">
        <v>18</v>
      </c>
      <c r="E33" s="41" t="str">
        <f>IF(B33&gt;0,VLOOKUP($B33,学校・選手!$A$9:$AF$115,2),"")</f>
        <v/>
      </c>
      <c r="F33" s="41" t="str">
        <f>IF(B33&gt;0,VLOOKUP($B33,学校・選手!$A$9:$AF$115,3),"")</f>
        <v/>
      </c>
      <c r="G33" s="42" t="str">
        <f>IF(B33&gt;0,VLOOKUP($B33,学校・選手!$A$9:$AF$115,4),"")</f>
        <v/>
      </c>
      <c r="H33" s="41" t="str">
        <f>IF(B33&gt;0,VLOOKUP($B33,学校・選手!$A$9:$AF$115,5),"")</f>
        <v/>
      </c>
      <c r="I33" s="41"/>
      <c r="J33" s="41"/>
      <c r="K33" s="41"/>
      <c r="L33" s="41" t="str">
        <f>IF(B33&gt;0,VLOOKUP($B33,学校・選手!$A$9:$AF$115,6),"")</f>
        <v/>
      </c>
      <c r="M33" s="41"/>
      <c r="N33" s="41" t="str">
        <f>IF(B33&gt;0,VLOOKUP($B33,学校・選手!$A$9:$AF$115,7),"")</f>
        <v/>
      </c>
    </row>
    <row r="34" spans="1:14" ht="16.5" customHeight="1" thickBot="1">
      <c r="A34" t="str">
        <f>学校・選手!A27&amp;" "&amp;学校・選手!B27&amp;学校・選手!C27</f>
        <v xml:space="preserve">19 </v>
      </c>
      <c r="B34" s="14"/>
      <c r="D34" s="9">
        <v>19</v>
      </c>
      <c r="E34" s="41" t="str">
        <f>IF(B34&gt;0,VLOOKUP($B34,学校・選手!$A$9:$AF$115,2),"")</f>
        <v/>
      </c>
      <c r="F34" s="41" t="str">
        <f>IF(B34&gt;0,VLOOKUP($B34,学校・選手!$A$9:$AF$115,3),"")</f>
        <v/>
      </c>
      <c r="G34" s="42" t="str">
        <f>IF(B34&gt;0,VLOOKUP($B34,学校・選手!$A$9:$AF$115,4),"")</f>
        <v/>
      </c>
      <c r="H34" s="41" t="str">
        <f>IF(B34&gt;0,VLOOKUP($B34,学校・選手!$A$9:$AF$115,5),"")</f>
        <v/>
      </c>
      <c r="I34" s="41"/>
      <c r="J34" s="41"/>
      <c r="K34" s="41"/>
      <c r="L34" s="41" t="str">
        <f>IF(B34&gt;0,VLOOKUP($B34,学校・選手!$A$9:$AF$115,6),"")</f>
        <v/>
      </c>
      <c r="M34" s="41"/>
      <c r="N34" s="41" t="str">
        <f>IF(B34&gt;0,VLOOKUP($B34,学校・選手!$A$9:$AF$115,7),"")</f>
        <v/>
      </c>
    </row>
    <row r="35" spans="1:14" ht="16.5" customHeight="1" thickBot="1">
      <c r="A35" t="str">
        <f>学校・選手!A28&amp;" "&amp;学校・選手!B28&amp;学校・選手!C28</f>
        <v xml:space="preserve">20 </v>
      </c>
      <c r="B35" s="14"/>
      <c r="D35" s="9">
        <v>20</v>
      </c>
      <c r="E35" s="41" t="str">
        <f>IF(B35&gt;0,VLOOKUP($B35,学校・選手!$A$9:$AF$115,2),"")</f>
        <v/>
      </c>
      <c r="F35" s="41" t="str">
        <f>IF(B35&gt;0,VLOOKUP($B35,学校・選手!$A$9:$AF$115,3),"")</f>
        <v/>
      </c>
      <c r="G35" s="42" t="str">
        <f>IF(B35&gt;0,VLOOKUP($B35,学校・選手!$A$9:$AF$115,4),"")</f>
        <v/>
      </c>
      <c r="H35" s="41" t="str">
        <f>IF(B35&gt;0,VLOOKUP($B35,学校・選手!$A$9:$AF$115,5),"")</f>
        <v/>
      </c>
      <c r="I35" s="41"/>
      <c r="J35" s="41"/>
      <c r="K35" s="41"/>
      <c r="L35" s="41" t="str">
        <f>IF(B35&gt;0,VLOOKUP($B35,学校・選手!$A$9:$AF$115,6),"")</f>
        <v/>
      </c>
      <c r="M35" s="41"/>
      <c r="N35" s="41" t="str">
        <f>IF(B35&gt;0,VLOOKUP($B35,学校・選手!$A$9:$AF$115,7),"")</f>
        <v/>
      </c>
    </row>
    <row r="36" spans="1:14" ht="16.5" customHeight="1" thickBot="1">
      <c r="A36" t="str">
        <f>学校・選手!A29&amp;" "&amp;学校・選手!B29&amp;学校・選手!C29</f>
        <v xml:space="preserve">21 </v>
      </c>
      <c r="B36" s="14"/>
      <c r="D36" s="9">
        <v>21</v>
      </c>
      <c r="E36" s="41" t="str">
        <f>IF(B36&gt;0,VLOOKUP($B36,学校・選手!$A$9:$AF$115,2),"")</f>
        <v/>
      </c>
      <c r="F36" s="41" t="str">
        <f>IF(B36&gt;0,VLOOKUP($B36,学校・選手!$A$9:$AF$115,3),"")</f>
        <v/>
      </c>
      <c r="G36" s="42" t="str">
        <f>IF(B36&gt;0,VLOOKUP($B36,学校・選手!$A$9:$AF$115,4),"")</f>
        <v/>
      </c>
      <c r="H36" s="41" t="str">
        <f>IF(B36&gt;0,VLOOKUP($B36,学校・選手!$A$9:$AF$115,5),"")</f>
        <v/>
      </c>
      <c r="I36" s="41"/>
      <c r="J36" s="41"/>
      <c r="K36" s="41"/>
      <c r="L36" s="41" t="str">
        <f>IF(B36&gt;0,VLOOKUP($B36,学校・選手!$A$9:$AF$115,6),"")</f>
        <v/>
      </c>
      <c r="M36" s="41"/>
      <c r="N36" s="41" t="str">
        <f>IF(B36&gt;0,VLOOKUP($B36,学校・選手!$A$9:$AF$115,7),"")</f>
        <v/>
      </c>
    </row>
    <row r="37" spans="1:14" ht="16.5" customHeight="1" thickBot="1">
      <c r="A37" t="str">
        <f>学校・選手!A30&amp;" "&amp;学校・選手!B30&amp;学校・選手!C30</f>
        <v xml:space="preserve">22 </v>
      </c>
      <c r="B37" s="14"/>
      <c r="D37" s="9">
        <v>22</v>
      </c>
      <c r="E37" s="41" t="str">
        <f>IF(B37&gt;0,VLOOKUP($B37,学校・選手!$A$9:$AF$115,2),"")</f>
        <v/>
      </c>
      <c r="F37" s="41" t="str">
        <f>IF(B37&gt;0,VLOOKUP($B37,学校・選手!$A$9:$AF$115,3),"")</f>
        <v/>
      </c>
      <c r="G37" s="42" t="str">
        <f>IF(B37&gt;0,VLOOKUP($B37,学校・選手!$A$9:$AF$115,4),"")</f>
        <v/>
      </c>
      <c r="H37" s="41" t="str">
        <f>IF(B37&gt;0,VLOOKUP($B37,学校・選手!$A$9:$AF$115,5),"")</f>
        <v/>
      </c>
      <c r="I37" s="41"/>
      <c r="J37" s="41"/>
      <c r="K37" s="41"/>
      <c r="L37" s="41" t="str">
        <f>IF(B37&gt;0,VLOOKUP($B37,学校・選手!$A$9:$AF$115,6),"")</f>
        <v/>
      </c>
      <c r="M37" s="41"/>
      <c r="N37" s="41" t="str">
        <f>IF(B37&gt;0,VLOOKUP($B37,学校・選手!$A$9:$AF$115,7),"")</f>
        <v/>
      </c>
    </row>
    <row r="38" spans="1:14" ht="16.5" customHeight="1" thickBot="1">
      <c r="A38" t="str">
        <f>学校・選手!A31&amp;" "&amp;学校・選手!B31&amp;学校・選手!C31</f>
        <v xml:space="preserve">23 </v>
      </c>
      <c r="B38" s="14"/>
      <c r="D38" s="9">
        <v>23</v>
      </c>
      <c r="E38" s="41" t="str">
        <f>IF(B38&gt;0,VLOOKUP($B38,学校・選手!$A$9:$AF$115,2),"")</f>
        <v/>
      </c>
      <c r="F38" s="41" t="str">
        <f>IF(B38&gt;0,VLOOKUP($B38,学校・選手!$A$9:$AF$115,3),"")</f>
        <v/>
      </c>
      <c r="G38" s="42" t="str">
        <f>IF(B38&gt;0,VLOOKUP($B38,学校・選手!$A$9:$AF$115,4),"")</f>
        <v/>
      </c>
      <c r="H38" s="41" t="str">
        <f>IF(B38&gt;0,VLOOKUP($B38,学校・選手!$A$9:$AF$115,5),"")</f>
        <v/>
      </c>
      <c r="I38" s="41"/>
      <c r="J38" s="41"/>
      <c r="K38" s="41"/>
      <c r="L38" s="41" t="str">
        <f>IF(B38&gt;0,VLOOKUP($B38,学校・選手!$A$9:$AF$115,6),"")</f>
        <v/>
      </c>
      <c r="M38" s="41"/>
      <c r="N38" s="41" t="str">
        <f>IF(B38&gt;0,VLOOKUP($B38,学校・選手!$A$9:$AF$115,7),"")</f>
        <v/>
      </c>
    </row>
    <row r="39" spans="1:14" ht="16.5" customHeight="1" thickBot="1">
      <c r="A39" t="str">
        <f>学校・選手!A32&amp;" "&amp;学校・選手!B32&amp;学校・選手!C32</f>
        <v xml:space="preserve">24 </v>
      </c>
      <c r="B39" s="14"/>
      <c r="D39" s="9">
        <v>24</v>
      </c>
      <c r="E39" s="41" t="str">
        <f>IF(B39&gt;0,VLOOKUP($B39,学校・選手!$A$9:$AF$115,2),"")</f>
        <v/>
      </c>
      <c r="F39" s="41" t="str">
        <f>IF(B39&gt;0,VLOOKUP($B39,学校・選手!$A$9:$AF$115,3),"")</f>
        <v/>
      </c>
      <c r="G39" s="42" t="str">
        <f>IF(B39&gt;0,VLOOKUP($B39,学校・選手!$A$9:$AF$115,4),"")</f>
        <v/>
      </c>
      <c r="H39" s="41" t="str">
        <f>IF(B39&gt;0,VLOOKUP($B39,学校・選手!$A$9:$AF$115,5),"")</f>
        <v/>
      </c>
      <c r="I39" s="41"/>
      <c r="J39" s="41"/>
      <c r="K39" s="41"/>
      <c r="L39" s="41" t="str">
        <f>IF(B39&gt;0,VLOOKUP($B39,学校・選手!$A$9:$AF$115,6),"")</f>
        <v/>
      </c>
      <c r="M39" s="41"/>
      <c r="N39" s="41" t="str">
        <f>IF(B39&gt;0,VLOOKUP($B39,学校・選手!$A$9:$AF$115,7),"")</f>
        <v/>
      </c>
    </row>
    <row r="40" spans="1:14">
      <c r="A40" t="str">
        <f>学校・選手!A33&amp;" "&amp;学校・選手!B33&amp;学校・選手!C33</f>
        <v xml:space="preserve">25 </v>
      </c>
      <c r="D40" s="5"/>
      <c r="E40" s="5"/>
      <c r="F40" s="5"/>
      <c r="G40" s="5"/>
      <c r="H40" s="5"/>
      <c r="I40" s="5"/>
      <c r="J40" s="5"/>
      <c r="K40" s="5"/>
      <c r="L40" s="5"/>
      <c r="M40" s="5"/>
      <c r="N40" s="5"/>
    </row>
    <row r="41" spans="1:14">
      <c r="A41" t="str">
        <f>学校・選手!A34&amp;" "&amp;学校・選手!B34&amp;学校・選手!C34</f>
        <v xml:space="preserve">26 </v>
      </c>
      <c r="D41" s="5"/>
      <c r="E41" s="5" t="s">
        <v>80</v>
      </c>
      <c r="F41" s="5"/>
      <c r="G41" s="5"/>
      <c r="H41" s="5" t="s">
        <v>88</v>
      </c>
      <c r="I41" s="5"/>
      <c r="J41" s="5"/>
      <c r="K41" s="5"/>
      <c r="L41" s="5"/>
      <c r="M41" s="5"/>
      <c r="N41" s="5"/>
    </row>
    <row r="42" spans="1:14" ht="13.5" customHeight="1">
      <c r="A42" t="str">
        <f>学校・選手!A35&amp;" "&amp;学校・選手!B35&amp;学校・選手!C35</f>
        <v xml:space="preserve">27 </v>
      </c>
      <c r="D42" s="5"/>
      <c r="E42" s="5"/>
      <c r="F42" s="5"/>
      <c r="G42" s="5"/>
      <c r="H42" s="5"/>
      <c r="I42" s="5"/>
      <c r="J42" s="5"/>
      <c r="K42" s="5"/>
      <c r="L42" s="5"/>
      <c r="M42" s="5"/>
      <c r="N42" s="5"/>
    </row>
    <row r="43" spans="1:14">
      <c r="A43" t="str">
        <f>学校・選手!A36&amp;" "&amp;学校・選手!B36&amp;学校・選手!C36</f>
        <v xml:space="preserve">28 </v>
      </c>
      <c r="D43" s="5"/>
      <c r="E43" s="5" t="s">
        <v>81</v>
      </c>
      <c r="F43" s="5"/>
      <c r="G43" s="5"/>
      <c r="H43" s="5"/>
      <c r="I43" s="5"/>
      <c r="J43" s="5"/>
      <c r="K43" s="5"/>
      <c r="L43" s="5"/>
      <c r="M43" s="5"/>
      <c r="N43" s="5"/>
    </row>
    <row r="44" spans="1:14">
      <c r="A44" t="str">
        <f>学校・選手!A37&amp;" "&amp;学校・選手!B37&amp;学校・選手!C37</f>
        <v xml:space="preserve">29 </v>
      </c>
      <c r="D44" s="5"/>
      <c r="E44" s="5"/>
      <c r="F44" s="5"/>
      <c r="G44" s="5"/>
      <c r="H44" s="5" t="s">
        <v>82</v>
      </c>
      <c r="I44" s="5"/>
      <c r="J44" s="5"/>
      <c r="K44" s="5"/>
      <c r="L44" s="5"/>
      <c r="M44" s="5"/>
      <c r="N44" s="5"/>
    </row>
    <row r="45" spans="1:14">
      <c r="A45" t="str">
        <f>学校・選手!A38&amp;" "&amp;学校・選手!B38&amp;学校・選手!C38</f>
        <v xml:space="preserve">30 </v>
      </c>
      <c r="D45" s="5"/>
      <c r="E45" s="5"/>
      <c r="F45" s="5"/>
      <c r="G45" s="5"/>
      <c r="H45" s="5"/>
      <c r="I45" s="5"/>
      <c r="J45" s="5"/>
      <c r="K45" s="5"/>
      <c r="L45" s="5"/>
      <c r="M45" s="5"/>
      <c r="N45" s="5"/>
    </row>
    <row r="46" spans="1:14">
      <c r="A46" t="str">
        <f>学校・選手!A39&amp;" "&amp;学校・選手!B39&amp;学校・選手!C39</f>
        <v xml:space="preserve">31 </v>
      </c>
      <c r="D46" s="5"/>
      <c r="E46" s="5" t="s">
        <v>83</v>
      </c>
      <c r="F46" s="5"/>
      <c r="G46" s="5"/>
      <c r="H46" s="5"/>
      <c r="I46" s="5"/>
      <c r="J46" s="5"/>
      <c r="K46" s="5"/>
      <c r="L46" s="5"/>
      <c r="M46" s="5"/>
      <c r="N46" s="5"/>
    </row>
    <row r="47" spans="1:14">
      <c r="A47" t="str">
        <f>学校・選手!A40&amp;" "&amp;学校・選手!B40&amp;学校・選手!C40</f>
        <v xml:space="preserve">32 </v>
      </c>
      <c r="D47" s="5"/>
      <c r="E47" s="5"/>
      <c r="F47" s="5"/>
      <c r="G47" s="5"/>
      <c r="H47" s="5"/>
      <c r="I47" s="5"/>
      <c r="J47" s="5"/>
      <c r="K47" s="5"/>
      <c r="L47" s="5"/>
      <c r="M47" s="5"/>
      <c r="N47" s="5"/>
    </row>
    <row r="48" spans="1:14">
      <c r="A48" t="str">
        <f>学校・選手!A41&amp;" "&amp;学校・選手!B41&amp;学校・選手!C41</f>
        <v xml:space="preserve">33 </v>
      </c>
      <c r="D48" s="5"/>
      <c r="E48" s="5"/>
      <c r="F48" s="5"/>
      <c r="G48" s="5">
        <f>学校・選手!D3</f>
        <v>2025</v>
      </c>
      <c r="H48" s="5" t="s">
        <v>84</v>
      </c>
      <c r="I48" s="26"/>
      <c r="J48" s="5" t="s">
        <v>85</v>
      </c>
      <c r="K48" s="5"/>
      <c r="L48" s="5" t="s">
        <v>86</v>
      </c>
      <c r="M48" s="5"/>
      <c r="N48" s="5"/>
    </row>
    <row r="49" spans="1:14">
      <c r="A49" t="str">
        <f>学校・選手!A42&amp;" "&amp;学校・選手!B42&amp;学校・選手!C42</f>
        <v xml:space="preserve">34 </v>
      </c>
      <c r="D49" s="5"/>
      <c r="E49" s="5"/>
      <c r="F49" s="5"/>
      <c r="G49" s="5"/>
      <c r="H49" s="5"/>
      <c r="I49" s="5"/>
      <c r="J49" s="5"/>
      <c r="K49" s="5"/>
      <c r="L49" s="5"/>
      <c r="M49" s="5"/>
      <c r="N49" s="5"/>
    </row>
    <row r="50" spans="1:14" ht="14">
      <c r="A50" t="str">
        <f>学校・選手!A43&amp;" "&amp;学校・選手!B43&amp;学校・選手!C43</f>
        <v xml:space="preserve">35 </v>
      </c>
      <c r="D50" s="5"/>
      <c r="E50" s="5"/>
      <c r="F50" s="5" t="s">
        <v>96</v>
      </c>
      <c r="G50" s="68">
        <f>学校・選手!R3</f>
        <v>0</v>
      </c>
      <c r="H50" s="69"/>
      <c r="I50" s="69"/>
      <c r="J50" s="5" t="s">
        <v>97</v>
      </c>
      <c r="K50" s="5"/>
      <c r="L50" s="5"/>
      <c r="M50" s="5"/>
      <c r="N50" s="5"/>
    </row>
    <row r="51" spans="1:14">
      <c r="A51" t="str">
        <f>学校・選手!A44&amp;" "&amp;学校・選手!B44&amp;学校・選手!C44</f>
        <v xml:space="preserve">36 </v>
      </c>
      <c r="D51" s="5"/>
      <c r="E51" s="5"/>
      <c r="F51" s="5"/>
      <c r="G51" s="5"/>
      <c r="H51" s="5"/>
      <c r="I51" s="5"/>
      <c r="J51" s="5"/>
      <c r="K51" s="5"/>
      <c r="L51" s="5"/>
      <c r="M51" s="5"/>
      <c r="N51" s="5"/>
    </row>
    <row r="52" spans="1:14">
      <c r="A52" t="str">
        <f>学校・選手!A45&amp;" "&amp;学校・選手!B45&amp;学校・選手!C45</f>
        <v xml:space="preserve">37 </v>
      </c>
      <c r="D52" s="5"/>
      <c r="E52" s="5"/>
      <c r="F52" s="5"/>
      <c r="G52" s="5"/>
      <c r="H52" s="5"/>
      <c r="I52" s="5"/>
      <c r="J52" s="5"/>
      <c r="K52" s="5"/>
      <c r="L52" s="5"/>
      <c r="M52" s="5"/>
      <c r="N52" s="5"/>
    </row>
    <row r="53" spans="1:14">
      <c r="A53" t="str">
        <f>学校・選手!A46&amp;" "&amp;学校・選手!B46&amp;学校・選手!C46</f>
        <v xml:space="preserve">38 </v>
      </c>
      <c r="D53" s="5"/>
      <c r="E53" s="5" t="s">
        <v>87</v>
      </c>
      <c r="F53" s="5"/>
      <c r="G53" s="5"/>
      <c r="H53" s="5"/>
      <c r="I53" s="5"/>
      <c r="J53" s="5"/>
      <c r="K53" s="5"/>
      <c r="L53" s="5"/>
      <c r="M53" s="5"/>
      <c r="N53" s="5"/>
    </row>
    <row r="54" spans="1:14">
      <c r="A54" t="str">
        <f>学校・選手!A47&amp;" "&amp;学校・選手!B47&amp;学校・選手!C47</f>
        <v xml:space="preserve">39 </v>
      </c>
      <c r="D54" s="5"/>
      <c r="E54" s="5"/>
      <c r="F54" s="5"/>
      <c r="G54" s="5"/>
      <c r="H54" s="5"/>
      <c r="I54" s="5"/>
      <c r="J54" s="5"/>
      <c r="K54" s="5"/>
      <c r="L54" s="5"/>
      <c r="M54" s="5"/>
      <c r="N54" s="5"/>
    </row>
    <row r="55" spans="1:14">
      <c r="A55" t="str">
        <f>学校・選手!A48&amp;" "&amp;学校・選手!B48&amp;学校・選手!C48</f>
        <v xml:space="preserve">40 </v>
      </c>
      <c r="D55" s="5"/>
      <c r="E55" s="5"/>
      <c r="F55" s="5"/>
      <c r="G55" s="5"/>
      <c r="H55" s="5"/>
      <c r="I55" s="5"/>
      <c r="J55" s="5"/>
      <c r="K55" s="5"/>
      <c r="L55" s="5"/>
      <c r="M55" s="5"/>
      <c r="N55" s="5"/>
    </row>
    <row r="56" spans="1:14">
      <c r="A56" t="str">
        <f>学校・選手!A49&amp;" "&amp;学校・選手!B49&amp;学校・選手!C49</f>
        <v xml:space="preserve">41 </v>
      </c>
    </row>
    <row r="57" spans="1:14">
      <c r="A57" t="str">
        <f>学校・選手!A50&amp;" "&amp;学校・選手!B50&amp;学校・選手!C50</f>
        <v xml:space="preserve">42 </v>
      </c>
    </row>
    <row r="58" spans="1:14">
      <c r="A58" t="str">
        <f>学校・選手!A51&amp;" "&amp;学校・選手!B51&amp;学校・選手!C51</f>
        <v xml:space="preserve">43 </v>
      </c>
    </row>
    <row r="59" spans="1:14">
      <c r="A59" t="str">
        <f>学校・選手!A52&amp;" "&amp;学校・選手!B52&amp;学校・選手!C52</f>
        <v xml:space="preserve">44 </v>
      </c>
    </row>
    <row r="60" spans="1:14">
      <c r="A60" t="str">
        <f>学校・選手!A53&amp;" "&amp;学校・選手!B53&amp;学校・選手!C53</f>
        <v xml:space="preserve">45 </v>
      </c>
    </row>
    <row r="61" spans="1:14">
      <c r="A61" t="str">
        <f>学校・選手!A54&amp;" "&amp;学校・選手!B54&amp;学校・選手!C54</f>
        <v xml:space="preserve">46 </v>
      </c>
    </row>
    <row r="62" spans="1:14">
      <c r="A62" t="str">
        <f>学校・選手!A55&amp;" "&amp;学校・選手!B55&amp;学校・選手!C55</f>
        <v xml:space="preserve">47 </v>
      </c>
    </row>
    <row r="63" spans="1:14">
      <c r="A63" t="str">
        <f>学校・選手!A56&amp;" "&amp;学校・選手!B56&amp;学校・選手!C56</f>
        <v xml:space="preserve">48 </v>
      </c>
    </row>
    <row r="64" spans="1:14">
      <c r="A64" t="str">
        <f>学校・選手!A57&amp;" "&amp;学校・選手!B57&amp;学校・選手!C57</f>
        <v xml:space="preserve">49 </v>
      </c>
    </row>
    <row r="65" spans="1:1">
      <c r="A65" t="str">
        <f>学校・選手!A58&amp;" "&amp;学校・選手!B58&amp;学校・選手!C58</f>
        <v xml:space="preserve">50 </v>
      </c>
    </row>
    <row r="66" spans="1:1">
      <c r="A66" t="str">
        <f>学校・選手!A59&amp;" "&amp;学校・選手!B59&amp;学校・選手!C59</f>
        <v xml:space="preserve">51 </v>
      </c>
    </row>
    <row r="67" spans="1:1">
      <c r="A67" t="str">
        <f>学校・選手!A60&amp;" "&amp;学校・選手!B60&amp;学校・選手!C60</f>
        <v xml:space="preserve">52 </v>
      </c>
    </row>
    <row r="68" spans="1:1">
      <c r="A68" t="str">
        <f>学校・選手!A61&amp;" "&amp;学校・選手!B61&amp;学校・選手!C61</f>
        <v xml:space="preserve">53 </v>
      </c>
    </row>
    <row r="69" spans="1:1">
      <c r="A69" t="str">
        <f>学校・選手!A62&amp;" "&amp;学校・選手!B62&amp;学校・選手!C62</f>
        <v xml:space="preserve">54 </v>
      </c>
    </row>
    <row r="70" spans="1:1">
      <c r="A70" t="str">
        <f>学校・選手!A63&amp;" "&amp;学校・選手!B63&amp;学校・選手!C63</f>
        <v xml:space="preserve">55 </v>
      </c>
    </row>
    <row r="71" spans="1:1">
      <c r="A71" t="str">
        <f>学校・選手!A64&amp;" "&amp;学校・選手!B64&amp;学校・選手!C64</f>
        <v xml:space="preserve">56 </v>
      </c>
    </row>
    <row r="72" spans="1:1">
      <c r="A72" t="str">
        <f>学校・選手!A65&amp;" "&amp;学校・選手!B65&amp;学校・選手!C65</f>
        <v xml:space="preserve">57 </v>
      </c>
    </row>
    <row r="73" spans="1:1">
      <c r="A73" t="str">
        <f>学校・選手!A66&amp;" "&amp;学校・選手!B66&amp;学校・選手!C66</f>
        <v xml:space="preserve">58 </v>
      </c>
    </row>
    <row r="74" spans="1:1">
      <c r="A74" t="str">
        <f>学校・選手!A67&amp;" "&amp;学校・選手!B67&amp;学校・選手!C67</f>
        <v xml:space="preserve">59 </v>
      </c>
    </row>
    <row r="75" spans="1:1">
      <c r="A75" t="str">
        <f>学校・選手!A68&amp;" "&amp;学校・選手!B68&amp;学校・選手!C68</f>
        <v xml:space="preserve">60 </v>
      </c>
    </row>
    <row r="76" spans="1:1">
      <c r="A76" t="str">
        <f>学校・選手!A69&amp;" "&amp;学校・選手!B69&amp;学校・選手!C69</f>
        <v xml:space="preserve">61 </v>
      </c>
    </row>
    <row r="77" spans="1:1">
      <c r="A77" t="str">
        <f>学校・選手!A70&amp;" "&amp;学校・選手!B70&amp;学校・選手!C70</f>
        <v xml:space="preserve">62 </v>
      </c>
    </row>
    <row r="78" spans="1:1">
      <c r="A78" t="str">
        <f>学校・選手!A71&amp;" "&amp;学校・選手!B71&amp;学校・選手!C71</f>
        <v xml:space="preserve">63 </v>
      </c>
    </row>
    <row r="79" spans="1:1">
      <c r="A79" t="str">
        <f>学校・選手!A72&amp;" "&amp;学校・選手!B72&amp;学校・選手!C72</f>
        <v xml:space="preserve">64 </v>
      </c>
    </row>
    <row r="80" spans="1:1">
      <c r="A80" t="str">
        <f>学校・選手!A73&amp;" "&amp;学校・選手!B73&amp;学校・選手!C73</f>
        <v xml:space="preserve">65 </v>
      </c>
    </row>
    <row r="81" spans="1:1">
      <c r="A81" t="str">
        <f>学校・選手!A74&amp;" "&amp;学校・選手!B74&amp;学校・選手!C74</f>
        <v xml:space="preserve">66 </v>
      </c>
    </row>
    <row r="82" spans="1:1">
      <c r="A82" t="str">
        <f>学校・選手!A75&amp;" "&amp;学校・選手!B75&amp;学校・選手!C75</f>
        <v xml:space="preserve">67 </v>
      </c>
    </row>
    <row r="83" spans="1:1">
      <c r="A83" t="str">
        <f>学校・選手!A76&amp;" "&amp;学校・選手!B76&amp;学校・選手!C76</f>
        <v xml:space="preserve">68 </v>
      </c>
    </row>
    <row r="84" spans="1:1">
      <c r="A84" t="str">
        <f>学校・選手!A77&amp;" "&amp;学校・選手!B77&amp;学校・選手!C77</f>
        <v xml:space="preserve">69 </v>
      </c>
    </row>
    <row r="85" spans="1:1">
      <c r="A85" t="str">
        <f>学校・選手!A78&amp;" "&amp;学校・選手!B78&amp;学校・選手!C78</f>
        <v xml:space="preserve">70 </v>
      </c>
    </row>
    <row r="86" spans="1:1">
      <c r="A86" t="str">
        <f>学校・選手!A79&amp;" "&amp;学校・選手!B79&amp;学校・選手!C79</f>
        <v xml:space="preserve">71 </v>
      </c>
    </row>
    <row r="87" spans="1:1">
      <c r="A87" t="str">
        <f>学校・選手!A80&amp;" "&amp;学校・選手!B80&amp;学校・選手!C80</f>
        <v xml:space="preserve">72 </v>
      </c>
    </row>
    <row r="88" spans="1:1">
      <c r="A88" t="str">
        <f>学校・選手!A81&amp;" "&amp;学校・選手!B81&amp;学校・選手!C81</f>
        <v xml:space="preserve">73 </v>
      </c>
    </row>
    <row r="89" spans="1:1">
      <c r="A89" t="str">
        <f>学校・選手!A82&amp;" "&amp;学校・選手!B82&amp;学校・選手!C82</f>
        <v xml:space="preserve">74 </v>
      </c>
    </row>
    <row r="90" spans="1:1">
      <c r="A90" t="str">
        <f>学校・選手!A83&amp;" "&amp;学校・選手!B83&amp;学校・選手!C83</f>
        <v xml:space="preserve">75 </v>
      </c>
    </row>
    <row r="91" spans="1:1">
      <c r="A91" t="str">
        <f>学校・選手!A84&amp;" "&amp;学校・選手!B84&amp;学校・選手!C84</f>
        <v xml:space="preserve">76 </v>
      </c>
    </row>
    <row r="92" spans="1:1">
      <c r="A92" t="str">
        <f>学校・選手!A85&amp;" "&amp;学校・選手!B85&amp;学校・選手!C85</f>
        <v xml:space="preserve">77 </v>
      </c>
    </row>
    <row r="93" spans="1:1">
      <c r="A93" t="str">
        <f>学校・選手!A86&amp;" "&amp;学校・選手!B86&amp;学校・選手!C86</f>
        <v xml:space="preserve">78 </v>
      </c>
    </row>
    <row r="94" spans="1:1">
      <c r="A94" t="str">
        <f>学校・選手!A87&amp;" "&amp;学校・選手!B87&amp;学校・選手!C87</f>
        <v xml:space="preserve">79 </v>
      </c>
    </row>
    <row r="95" spans="1:1">
      <c r="A95" t="str">
        <f>学校・選手!A88&amp;" "&amp;学校・選手!B88&amp;学校・選手!C88</f>
        <v xml:space="preserve">80 </v>
      </c>
    </row>
    <row r="96" spans="1:1">
      <c r="A96" t="str">
        <f>学校・選手!A89&amp;" "&amp;学校・選手!B89&amp;学校・選手!C89</f>
        <v xml:space="preserve">81 </v>
      </c>
    </row>
    <row r="97" spans="1:1">
      <c r="A97" t="str">
        <f>学校・選手!A90&amp;" "&amp;学校・選手!B90&amp;学校・選手!C90</f>
        <v xml:space="preserve">82 </v>
      </c>
    </row>
    <row r="98" spans="1:1">
      <c r="A98" t="str">
        <f>学校・選手!A91&amp;" "&amp;学校・選手!B91&amp;学校・選手!C91</f>
        <v xml:space="preserve">83 </v>
      </c>
    </row>
    <row r="99" spans="1:1">
      <c r="A99" t="str">
        <f>学校・選手!A92&amp;" "&amp;学校・選手!B92&amp;学校・選手!C92</f>
        <v xml:space="preserve">84 </v>
      </c>
    </row>
    <row r="100" spans="1:1">
      <c r="A100" t="str">
        <f>学校・選手!A93&amp;" "&amp;学校・選手!B93&amp;学校・選手!C93</f>
        <v xml:space="preserve">85 </v>
      </c>
    </row>
    <row r="101" spans="1:1">
      <c r="A101" t="str">
        <f>学校・選手!A94&amp;" "&amp;学校・選手!B94&amp;学校・選手!C94</f>
        <v xml:space="preserve">86 </v>
      </c>
    </row>
    <row r="102" spans="1:1">
      <c r="A102" t="str">
        <f>学校・選手!A95&amp;" "&amp;学校・選手!B95&amp;学校・選手!C95</f>
        <v xml:space="preserve">87 </v>
      </c>
    </row>
    <row r="103" spans="1:1">
      <c r="A103" t="str">
        <f>学校・選手!A96&amp;" "&amp;学校・選手!B96&amp;学校・選手!C96</f>
        <v xml:space="preserve">88 </v>
      </c>
    </row>
    <row r="104" spans="1:1">
      <c r="A104" t="str">
        <f>学校・選手!A97&amp;" "&amp;学校・選手!B97&amp;学校・選手!C97</f>
        <v xml:space="preserve">89 </v>
      </c>
    </row>
    <row r="105" spans="1:1">
      <c r="A105" t="str">
        <f>学校・選手!A98&amp;" "&amp;学校・選手!B98&amp;学校・選手!C98</f>
        <v xml:space="preserve">90 </v>
      </c>
    </row>
    <row r="106" spans="1:1">
      <c r="A106" t="str">
        <f>学校・選手!A99&amp;" "&amp;学校・選手!B99&amp;学校・選手!C99</f>
        <v xml:space="preserve">91 </v>
      </c>
    </row>
    <row r="107" spans="1:1">
      <c r="A107" t="str">
        <f>学校・選手!A100&amp;" "&amp;学校・選手!B100&amp;学校・選手!C100</f>
        <v xml:space="preserve">92 </v>
      </c>
    </row>
    <row r="108" spans="1:1">
      <c r="A108" t="str">
        <f>学校・選手!A101&amp;" "&amp;学校・選手!B101&amp;学校・選手!C101</f>
        <v xml:space="preserve">93 </v>
      </c>
    </row>
    <row r="109" spans="1:1">
      <c r="A109" t="str">
        <f>学校・選手!A102&amp;" "&amp;学校・選手!B102&amp;学校・選手!C102</f>
        <v xml:space="preserve">94 </v>
      </c>
    </row>
    <row r="110" spans="1:1">
      <c r="A110" t="str">
        <f>学校・選手!A103&amp;" "&amp;学校・選手!B103&amp;学校・選手!C103</f>
        <v xml:space="preserve">95 </v>
      </c>
    </row>
    <row r="111" spans="1:1">
      <c r="A111" t="str">
        <f>学校・選手!A104&amp;" "&amp;学校・選手!B104&amp;学校・選手!C104</f>
        <v xml:space="preserve">96 </v>
      </c>
    </row>
    <row r="112" spans="1:1">
      <c r="A112" t="str">
        <f>学校・選手!A105&amp;" "&amp;学校・選手!B105&amp;学校・選手!C105</f>
        <v xml:space="preserve">97 </v>
      </c>
    </row>
    <row r="113" spans="1:1">
      <c r="A113" t="str">
        <f>学校・選手!A106&amp;" "&amp;学校・選手!B106&amp;学校・選手!C106</f>
        <v xml:space="preserve">98 </v>
      </c>
    </row>
    <row r="114" spans="1:1">
      <c r="A114" t="str">
        <f>学校・選手!A107&amp;" "&amp;学校・選手!B107&amp;学校・選手!C107</f>
        <v xml:space="preserve">99 </v>
      </c>
    </row>
    <row r="115" spans="1:1">
      <c r="A115" t="str">
        <f>学校・選手!A108&amp;" "&amp;学校・選手!B108&amp;学校・選手!C108</f>
        <v xml:space="preserve">100 </v>
      </c>
    </row>
    <row r="123" spans="1:1">
      <c r="A123" t="str">
        <f>学校・選手!A109&amp;" "&amp;学校・選手!B109&amp;学校・選手!C109</f>
        <v xml:space="preserve"> </v>
      </c>
    </row>
    <row r="124" spans="1:1">
      <c r="A124" t="str">
        <f>学校・選手!A110&amp;" "&amp;学校・選手!B110&amp;学校・選手!C110</f>
        <v xml:space="preserve"> </v>
      </c>
    </row>
    <row r="125" spans="1:1">
      <c r="A125" t="str">
        <f>学校・選手!A111&amp;" "&amp;学校・選手!B111&amp;学校・選手!C111</f>
        <v xml:space="preserve"> </v>
      </c>
    </row>
    <row r="126" spans="1:1">
      <c r="A126" t="str">
        <f>学校・選手!A112&amp;" "&amp;学校・選手!B112&amp;学校・選手!C112</f>
        <v xml:space="preserve"> </v>
      </c>
    </row>
  </sheetData>
  <mergeCells count="14">
    <mergeCell ref="E1:F1"/>
    <mergeCell ref="F12:G12"/>
    <mergeCell ref="F13:G13"/>
    <mergeCell ref="E15:F15"/>
    <mergeCell ref="F10:G10"/>
    <mergeCell ref="G15:H15"/>
    <mergeCell ref="G50:I50"/>
    <mergeCell ref="F11:G11"/>
    <mergeCell ref="D3:E3"/>
    <mergeCell ref="F5:G5"/>
    <mergeCell ref="F6:H6"/>
    <mergeCell ref="F7:G7"/>
    <mergeCell ref="F8:G8"/>
    <mergeCell ref="F9:G9"/>
  </mergeCells>
  <phoneticPr fontId="1"/>
  <pageMargins left="0.78740157480314965" right="0.78740157480314965"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126"/>
  <sheetViews>
    <sheetView showZeros="0" topLeftCell="A34" workbookViewId="0">
      <selection activeCell="G50" sqref="G50:I50"/>
    </sheetView>
  </sheetViews>
  <sheetFormatPr defaultRowHeight="13"/>
  <cols>
    <col min="1" max="1" width="14" customWidth="1"/>
    <col min="2" max="2" width="8" customWidth="1"/>
    <col min="3" max="3" width="4.6328125" customWidth="1"/>
    <col min="4" max="4" width="4" customWidth="1"/>
    <col min="5" max="5" width="7.81640625" customWidth="1"/>
    <col min="6" max="6" width="8.1796875" customWidth="1"/>
    <col min="7" max="7" width="7.81640625" customWidth="1"/>
    <col min="8" max="8" width="8.453125" customWidth="1"/>
    <col min="9" max="9" width="8" customWidth="1"/>
    <col min="10" max="10" width="8.08984375" customWidth="1"/>
    <col min="11" max="11" width="8.90625" customWidth="1"/>
    <col min="13" max="13" width="8" customWidth="1"/>
    <col min="14" max="14" width="8.1796875" customWidth="1"/>
  </cols>
  <sheetData>
    <row r="1" spans="1:15" ht="29.25" customHeight="1">
      <c r="D1" s="7"/>
      <c r="E1" s="64">
        <f>学校・選手!D3</f>
        <v>2025</v>
      </c>
      <c r="F1" s="64"/>
      <c r="G1" s="27" t="s">
        <v>119</v>
      </c>
      <c r="H1" s="6"/>
      <c r="I1" s="6"/>
      <c r="J1" s="6"/>
      <c r="K1" s="6"/>
      <c r="L1" s="6"/>
      <c r="M1" s="6"/>
      <c r="N1" s="8"/>
      <c r="O1" s="8"/>
    </row>
    <row r="2" spans="1:15" ht="7.5" customHeight="1" thickBot="1"/>
    <row r="3" spans="1:15" ht="30" customHeight="1" thickBot="1">
      <c r="D3" s="71" t="str">
        <f>学校・選手!E3&amp;"子"</f>
        <v>子</v>
      </c>
      <c r="E3" s="72"/>
    </row>
    <row r="5" spans="1:15">
      <c r="E5" s="17" t="s">
        <v>46</v>
      </c>
      <c r="F5" s="70">
        <f>学校・選手!B3</f>
        <v>0</v>
      </c>
      <c r="G5" s="70"/>
      <c r="H5" s="44"/>
      <c r="I5" s="5"/>
      <c r="J5" s="5"/>
      <c r="K5" s="5"/>
      <c r="L5" s="5"/>
      <c r="M5" s="5"/>
    </row>
    <row r="6" spans="1:15" ht="14">
      <c r="E6" s="17" t="s">
        <v>67</v>
      </c>
      <c r="F6" s="78">
        <f>学校・選手!H3</f>
        <v>0</v>
      </c>
      <c r="G6" s="79"/>
      <c r="H6" s="79"/>
      <c r="I6" s="5"/>
      <c r="J6" s="45"/>
      <c r="K6" s="45"/>
      <c r="L6" s="5"/>
      <c r="M6" s="5"/>
    </row>
    <row r="7" spans="1:15">
      <c r="E7" s="17" t="s">
        <v>68</v>
      </c>
      <c r="F7" s="77">
        <f>学校・選手!N3</f>
        <v>0</v>
      </c>
      <c r="G7" s="65"/>
      <c r="H7" s="44"/>
      <c r="I7" s="5"/>
      <c r="J7" s="5"/>
      <c r="K7" s="5"/>
      <c r="L7" s="5"/>
      <c r="M7" s="5"/>
    </row>
    <row r="8" spans="1:15">
      <c r="E8" s="17" t="s">
        <v>74</v>
      </c>
      <c r="F8" s="80">
        <f>学校・選手!P3</f>
        <v>0</v>
      </c>
      <c r="G8" s="78"/>
      <c r="H8" s="5"/>
      <c r="I8" s="5"/>
      <c r="J8" s="5"/>
      <c r="K8" s="5"/>
      <c r="L8" s="5"/>
      <c r="M8" s="5"/>
    </row>
    <row r="9" spans="1:15">
      <c r="E9" s="32" t="s">
        <v>66</v>
      </c>
      <c r="F9" s="70"/>
      <c r="G9" s="70"/>
      <c r="H9" s="47" t="s">
        <v>116</v>
      </c>
      <c r="I9" s="5"/>
      <c r="J9" s="5"/>
      <c r="K9" s="5"/>
      <c r="L9" s="5"/>
      <c r="M9" s="5"/>
    </row>
    <row r="10" spans="1:15">
      <c r="E10" s="17" t="s">
        <v>69</v>
      </c>
      <c r="F10" s="78">
        <f>学校・選手!B6</f>
        <v>0</v>
      </c>
      <c r="G10" s="78"/>
      <c r="H10" s="5" t="s">
        <v>73</v>
      </c>
      <c r="I10" s="5"/>
      <c r="J10" s="5"/>
      <c r="K10" s="5"/>
      <c r="L10" s="5"/>
      <c r="M10" s="5"/>
    </row>
    <row r="11" spans="1:15">
      <c r="E11" s="17" t="s">
        <v>70</v>
      </c>
      <c r="F11" s="70"/>
      <c r="G11" s="70"/>
      <c r="H11" s="5" t="s">
        <v>73</v>
      </c>
      <c r="I11" s="5"/>
      <c r="J11" s="5"/>
      <c r="K11" s="5"/>
      <c r="L11" s="5"/>
      <c r="M11" s="5"/>
    </row>
    <row r="12" spans="1:15">
      <c r="E12" s="33" t="s">
        <v>71</v>
      </c>
      <c r="F12" s="70"/>
      <c r="G12" s="70"/>
      <c r="H12" s="5"/>
      <c r="I12" s="5"/>
      <c r="J12" s="5"/>
      <c r="K12" s="5"/>
      <c r="L12" s="5"/>
      <c r="M12" s="5"/>
    </row>
    <row r="13" spans="1:15">
      <c r="E13" s="17" t="s">
        <v>72</v>
      </c>
      <c r="F13" s="70"/>
      <c r="G13" s="70"/>
      <c r="H13" s="5"/>
      <c r="I13" s="5"/>
      <c r="J13" s="5"/>
      <c r="K13" s="5"/>
      <c r="L13" s="5"/>
      <c r="M13" s="5"/>
    </row>
    <row r="14" spans="1:15">
      <c r="D14" s="5"/>
      <c r="E14" s="5"/>
      <c r="F14" s="5"/>
      <c r="G14" s="5"/>
      <c r="H14" s="5"/>
      <c r="I14" s="5"/>
      <c r="J14" s="5"/>
      <c r="K14" s="5"/>
      <c r="L14" s="5"/>
      <c r="M14" s="5"/>
      <c r="N14" s="5"/>
      <c r="O14" s="5"/>
    </row>
    <row r="15" spans="1:15" ht="26.25" customHeight="1" thickBot="1">
      <c r="A15" s="15" t="s">
        <v>95</v>
      </c>
      <c r="B15" s="16" t="s">
        <v>94</v>
      </c>
      <c r="D15" s="9" t="s">
        <v>75</v>
      </c>
      <c r="E15" s="75" t="s">
        <v>93</v>
      </c>
      <c r="F15" s="76"/>
      <c r="G15" s="73" t="s">
        <v>89</v>
      </c>
      <c r="H15" s="74"/>
      <c r="I15" s="10" t="s">
        <v>76</v>
      </c>
      <c r="J15" s="30" t="s">
        <v>77</v>
      </c>
      <c r="K15" s="20" t="s">
        <v>109</v>
      </c>
      <c r="L15" s="20" t="s">
        <v>111</v>
      </c>
      <c r="M15" s="11" t="s">
        <v>64</v>
      </c>
      <c r="N15" s="10" t="s">
        <v>79</v>
      </c>
      <c r="O15" s="11" t="s">
        <v>65</v>
      </c>
    </row>
    <row r="16" spans="1:15" ht="16.5" customHeight="1" thickBot="1">
      <c r="A16" t="str">
        <f>学校・選手!A9&amp;" "&amp;学校・選手!B9&amp;学校・選手!C9</f>
        <v xml:space="preserve">1 </v>
      </c>
      <c r="B16" s="14"/>
      <c r="D16" s="9">
        <v>1</v>
      </c>
      <c r="E16" s="41" t="str">
        <f>IF(B16&gt;0,VLOOKUP($B16,学校・選手!$A$9:$AF$115,2),"")</f>
        <v/>
      </c>
      <c r="F16" s="41" t="str">
        <f>IF(B16&gt;0,VLOOKUP($B16,学校・選手!$A$9:$AF$115,3),"")</f>
        <v/>
      </c>
      <c r="G16" s="42" t="str">
        <f>IF(B16&gt;0,VLOOKUP($B16,学校・選手!$A$9:$AF$115,4),"")</f>
        <v/>
      </c>
      <c r="H16" s="41" t="str">
        <f>IF(B16&gt;0,VLOOKUP($B16,学校・選手!$A$9:$AF$115,5),"")</f>
        <v/>
      </c>
      <c r="I16" s="41"/>
      <c r="J16" s="41"/>
      <c r="K16" s="41"/>
      <c r="L16" s="41"/>
      <c r="M16" s="41" t="str">
        <f>IF(B16&gt;0,VLOOKUP($B16,学校・選手!$A$9:$AF$115,6),"")</f>
        <v/>
      </c>
      <c r="N16" s="41"/>
      <c r="O16" s="41" t="str">
        <f>IF(B16&gt;0,VLOOKUP($B16,学校・選手!$A$9:$AF$115,7),"")</f>
        <v/>
      </c>
    </row>
    <row r="17" spans="1:15" ht="16.5" customHeight="1" thickBot="1">
      <c r="A17" t="str">
        <f>学校・選手!A10&amp;" "&amp;学校・選手!B10&amp;学校・選手!C10</f>
        <v xml:space="preserve">2 </v>
      </c>
      <c r="B17" s="14"/>
      <c r="D17" s="9">
        <v>2</v>
      </c>
      <c r="E17" s="41" t="str">
        <f>IF(B17&gt;0,VLOOKUP($B17,学校・選手!$A$9:$AF$115,2),"")</f>
        <v/>
      </c>
      <c r="F17" s="41" t="str">
        <f>IF(B17&gt;0,VLOOKUP($B17,学校・選手!$A$9:$AF$115,3),"")</f>
        <v/>
      </c>
      <c r="G17" s="42" t="str">
        <f>IF(B17&gt;0,VLOOKUP($B17,学校・選手!$A$9:$AF$115,4),"")</f>
        <v/>
      </c>
      <c r="H17" s="41" t="str">
        <f>IF(B17&gt;0,VLOOKUP($B17,学校・選手!$A$9:$AF$115,5),"")</f>
        <v/>
      </c>
      <c r="I17" s="41"/>
      <c r="J17" s="41"/>
      <c r="K17" s="41"/>
      <c r="L17" s="41"/>
      <c r="M17" s="41" t="str">
        <f>IF(B17&gt;0,VLOOKUP($B17,学校・選手!$A$9:$AF$115,6),"")</f>
        <v/>
      </c>
      <c r="N17" s="41"/>
      <c r="O17" s="41" t="str">
        <f>IF(B17&gt;0,VLOOKUP($B17,学校・選手!$A$9:$AF$115,7),"")</f>
        <v/>
      </c>
    </row>
    <row r="18" spans="1:15" ht="16.5" customHeight="1" thickBot="1">
      <c r="A18" t="str">
        <f>学校・選手!A11&amp;" "&amp;学校・選手!B11&amp;学校・選手!C11</f>
        <v xml:space="preserve">3 </v>
      </c>
      <c r="B18" s="14"/>
      <c r="D18" s="9">
        <v>3</v>
      </c>
      <c r="E18" s="41" t="str">
        <f>IF(B18&gt;0,VLOOKUP($B18,学校・選手!$A$9:$AF$115,2),"")</f>
        <v/>
      </c>
      <c r="F18" s="41" t="str">
        <f>IF(B18&gt;0,VLOOKUP($B18,学校・選手!$A$9:$AF$115,3),"")</f>
        <v/>
      </c>
      <c r="G18" s="42" t="str">
        <f>IF(B18&gt;0,VLOOKUP($B18,学校・選手!$A$9:$AF$115,4),"")</f>
        <v/>
      </c>
      <c r="H18" s="41" t="str">
        <f>IF(B18&gt;0,VLOOKUP($B18,学校・選手!$A$9:$AF$115,5),"")</f>
        <v/>
      </c>
      <c r="I18" s="41"/>
      <c r="J18" s="41"/>
      <c r="K18" s="41"/>
      <c r="L18" s="41"/>
      <c r="M18" s="41" t="str">
        <f>IF(B18&gt;0,VLOOKUP($B18,学校・選手!$A$9:$AF$115,6),"")</f>
        <v/>
      </c>
      <c r="N18" s="41"/>
      <c r="O18" s="41" t="str">
        <f>IF(B18&gt;0,VLOOKUP($B18,学校・選手!$A$9:$AF$115,7),"")</f>
        <v/>
      </c>
    </row>
    <row r="19" spans="1:15" ht="16.5" customHeight="1" thickBot="1">
      <c r="A19" t="str">
        <f>学校・選手!A12&amp;" "&amp;学校・選手!B12&amp;学校・選手!C12</f>
        <v xml:space="preserve">4 </v>
      </c>
      <c r="B19" s="14"/>
      <c r="D19" s="9">
        <v>4</v>
      </c>
      <c r="E19" s="41" t="str">
        <f>IF(B19&gt;0,VLOOKUP($B19,学校・選手!$A$9:$AF$115,2),"")</f>
        <v/>
      </c>
      <c r="F19" s="41" t="str">
        <f>IF(B19&gt;0,VLOOKUP($B19,学校・選手!$A$9:$AF$115,3),"")</f>
        <v/>
      </c>
      <c r="G19" s="42" t="str">
        <f>IF(B19&gt;0,VLOOKUP($B19,学校・選手!$A$9:$AF$115,4),"")</f>
        <v/>
      </c>
      <c r="H19" s="41" t="str">
        <f>IF(B19&gt;0,VLOOKUP($B19,学校・選手!$A$9:$AF$115,5),"")</f>
        <v/>
      </c>
      <c r="I19" s="41"/>
      <c r="J19" s="41"/>
      <c r="K19" s="41"/>
      <c r="L19" s="41"/>
      <c r="M19" s="41" t="str">
        <f>IF(B19&gt;0,VLOOKUP($B19,学校・選手!$A$9:$AF$115,6),"")</f>
        <v/>
      </c>
      <c r="N19" s="41"/>
      <c r="O19" s="41" t="str">
        <f>IF(B19&gt;0,VLOOKUP($B19,学校・選手!$A$9:$AF$115,7),"")</f>
        <v/>
      </c>
    </row>
    <row r="20" spans="1:15" ht="16.5" customHeight="1" thickBot="1">
      <c r="A20" t="str">
        <f>学校・選手!A13&amp;" "&amp;学校・選手!B13&amp;学校・選手!C13</f>
        <v xml:space="preserve">5 </v>
      </c>
      <c r="B20" s="14"/>
      <c r="D20" s="9">
        <v>5</v>
      </c>
      <c r="E20" s="41" t="str">
        <f>IF(B20&gt;0,VLOOKUP($B20,学校・選手!$A$9:$AF$115,2),"")</f>
        <v/>
      </c>
      <c r="F20" s="41" t="str">
        <f>IF(B20&gt;0,VLOOKUP($B20,学校・選手!$A$9:$AF$115,3),"")</f>
        <v/>
      </c>
      <c r="G20" s="42" t="str">
        <f>IF(B20&gt;0,VLOOKUP($B20,学校・選手!$A$9:$AF$115,4),"")</f>
        <v/>
      </c>
      <c r="H20" s="41" t="str">
        <f>IF(B20&gt;0,VLOOKUP($B20,学校・選手!$A$9:$AF$115,5),"")</f>
        <v/>
      </c>
      <c r="I20" s="41"/>
      <c r="J20" s="41"/>
      <c r="K20" s="41"/>
      <c r="L20" s="41"/>
      <c r="M20" s="41" t="str">
        <f>IF(B20&gt;0,VLOOKUP($B20,学校・選手!$A$9:$AF$115,6),"")</f>
        <v/>
      </c>
      <c r="N20" s="41"/>
      <c r="O20" s="41" t="str">
        <f>IF(B20&gt;0,VLOOKUP($B20,学校・選手!$A$9:$AF$115,7),"")</f>
        <v/>
      </c>
    </row>
    <row r="21" spans="1:15" ht="16.5" customHeight="1" thickBot="1">
      <c r="A21" t="str">
        <f>学校・選手!A14&amp;" "&amp;学校・選手!B14&amp;学校・選手!C14</f>
        <v xml:space="preserve">6 </v>
      </c>
      <c r="B21" s="14"/>
      <c r="D21" s="9">
        <v>6</v>
      </c>
      <c r="E21" s="41" t="str">
        <f>IF(B21&gt;0,VLOOKUP($B21,学校・選手!$A$9:$AF$115,2),"")</f>
        <v/>
      </c>
      <c r="F21" s="41" t="str">
        <f>IF(B21&gt;0,VLOOKUP($B21,学校・選手!$A$9:$AF$115,3),"")</f>
        <v/>
      </c>
      <c r="G21" s="42" t="str">
        <f>IF(B21&gt;0,VLOOKUP($B21,学校・選手!$A$9:$AF$115,4),"")</f>
        <v/>
      </c>
      <c r="H21" s="41" t="str">
        <f>IF(B21&gt;0,VLOOKUP($B21,学校・選手!$A$9:$AF$115,5),"")</f>
        <v/>
      </c>
      <c r="I21" s="41"/>
      <c r="J21" s="41"/>
      <c r="K21" s="41"/>
      <c r="L21" s="41"/>
      <c r="M21" s="41" t="str">
        <f>IF(B21&gt;0,VLOOKUP($B21,学校・選手!$A$9:$AF$115,6),"")</f>
        <v/>
      </c>
      <c r="N21" s="41"/>
      <c r="O21" s="41" t="str">
        <f>IF(B21&gt;0,VLOOKUP($B21,学校・選手!$A$9:$AF$115,7),"")</f>
        <v/>
      </c>
    </row>
    <row r="22" spans="1:15" ht="16.5" customHeight="1" thickBot="1">
      <c r="A22" t="str">
        <f>学校・選手!A15&amp;" "&amp;学校・選手!B15&amp;学校・選手!C15</f>
        <v xml:space="preserve">7 </v>
      </c>
      <c r="B22" s="14"/>
      <c r="D22" s="9">
        <v>7</v>
      </c>
      <c r="E22" s="41" t="str">
        <f>IF(B22&gt;0,VLOOKUP($B22,学校・選手!$A$9:$AF$115,2),"")</f>
        <v/>
      </c>
      <c r="F22" s="41" t="str">
        <f>IF(B22&gt;0,VLOOKUP($B22,学校・選手!$A$9:$AF$115,3),"")</f>
        <v/>
      </c>
      <c r="G22" s="42" t="str">
        <f>IF(B22&gt;0,VLOOKUP($B22,学校・選手!$A$9:$AF$115,4),"")</f>
        <v/>
      </c>
      <c r="H22" s="41" t="str">
        <f>IF(B22&gt;0,VLOOKUP($B22,学校・選手!$A$9:$AF$115,5),"")</f>
        <v/>
      </c>
      <c r="I22" s="41"/>
      <c r="J22" s="41"/>
      <c r="K22" s="41"/>
      <c r="L22" s="41"/>
      <c r="M22" s="41" t="str">
        <f>IF(B22&gt;0,VLOOKUP($B22,学校・選手!$A$9:$AF$115,6),"")</f>
        <v/>
      </c>
      <c r="N22" s="41"/>
      <c r="O22" s="41" t="str">
        <f>IF(B22&gt;0,VLOOKUP($B22,学校・選手!$A$9:$AF$115,7),"")</f>
        <v/>
      </c>
    </row>
    <row r="23" spans="1:15" ht="16.5" customHeight="1" thickBot="1">
      <c r="A23" t="str">
        <f>学校・選手!A16&amp;" "&amp;学校・選手!B16&amp;学校・選手!C16</f>
        <v xml:space="preserve">8 </v>
      </c>
      <c r="B23" s="14"/>
      <c r="D23" s="9">
        <v>8</v>
      </c>
      <c r="E23" s="41" t="str">
        <f>IF(B23&gt;0,VLOOKUP($B23,学校・選手!$A$9:$AF$115,2),"")</f>
        <v/>
      </c>
      <c r="F23" s="41" t="str">
        <f>IF(B23&gt;0,VLOOKUP($B23,学校・選手!$A$9:$AF$115,3),"")</f>
        <v/>
      </c>
      <c r="G23" s="42" t="str">
        <f>IF(B23&gt;0,VLOOKUP($B23,学校・選手!$A$9:$AF$115,4),"")</f>
        <v/>
      </c>
      <c r="H23" s="41" t="str">
        <f>IF(B23&gt;0,VLOOKUP($B23,学校・選手!$A$9:$AF$115,5),"")</f>
        <v/>
      </c>
      <c r="I23" s="41"/>
      <c r="J23" s="41"/>
      <c r="K23" s="41"/>
      <c r="L23" s="41"/>
      <c r="M23" s="41" t="str">
        <f>IF(B23&gt;0,VLOOKUP($B23,学校・選手!$A$9:$AF$115,6),"")</f>
        <v/>
      </c>
      <c r="N23" s="41"/>
      <c r="O23" s="41" t="str">
        <f>IF(B23&gt;0,VLOOKUP($B23,学校・選手!$A$9:$AF$115,7),"")</f>
        <v/>
      </c>
    </row>
    <row r="24" spans="1:15" ht="16.5" customHeight="1" thickBot="1">
      <c r="A24" t="str">
        <f>学校・選手!A17&amp;" "&amp;学校・選手!B17&amp;学校・選手!C17</f>
        <v xml:space="preserve">9 </v>
      </c>
      <c r="B24" s="14"/>
      <c r="D24" s="9">
        <v>9</v>
      </c>
      <c r="E24" s="41" t="str">
        <f>IF(B24&gt;0,VLOOKUP($B24,学校・選手!$A$9:$AF$115,2),"")</f>
        <v/>
      </c>
      <c r="F24" s="41" t="str">
        <f>IF(B24&gt;0,VLOOKUP($B24,学校・選手!$A$9:$AF$115,3),"")</f>
        <v/>
      </c>
      <c r="G24" s="42" t="str">
        <f>IF(B24&gt;0,VLOOKUP($B24,学校・選手!$A$9:$AF$115,4),"")</f>
        <v/>
      </c>
      <c r="H24" s="41" t="str">
        <f>IF(B24&gt;0,VLOOKUP($B24,学校・選手!$A$9:$AF$115,5),"")</f>
        <v/>
      </c>
      <c r="I24" s="41"/>
      <c r="J24" s="41"/>
      <c r="K24" s="41"/>
      <c r="L24" s="41"/>
      <c r="M24" s="41" t="str">
        <f>IF(B24&gt;0,VLOOKUP($B24,学校・選手!$A$9:$AF$115,6),"")</f>
        <v/>
      </c>
      <c r="N24" s="41"/>
      <c r="O24" s="41" t="str">
        <f>IF(B24&gt;0,VLOOKUP($B24,学校・選手!$A$9:$AF$115,7),"")</f>
        <v/>
      </c>
    </row>
    <row r="25" spans="1:15" ht="16.5" customHeight="1" thickBot="1">
      <c r="A25" t="str">
        <f>学校・選手!A18&amp;" "&amp;学校・選手!B18&amp;学校・選手!C18</f>
        <v xml:space="preserve">10 </v>
      </c>
      <c r="B25" s="14"/>
      <c r="D25" s="9">
        <v>10</v>
      </c>
      <c r="E25" s="41" t="str">
        <f>IF(B25&gt;0,VLOOKUP($B25,学校・選手!$A$9:$AF$115,2),"")</f>
        <v/>
      </c>
      <c r="F25" s="41" t="str">
        <f>IF(B25&gt;0,VLOOKUP($B25,学校・選手!$A$9:$AF$115,3),"")</f>
        <v/>
      </c>
      <c r="G25" s="42" t="str">
        <f>IF(B25&gt;0,VLOOKUP($B25,学校・選手!$A$9:$AF$115,4),"")</f>
        <v/>
      </c>
      <c r="H25" s="41" t="str">
        <f>IF(B25&gt;0,VLOOKUP($B25,学校・選手!$A$9:$AF$115,5),"")</f>
        <v/>
      </c>
      <c r="I25" s="41"/>
      <c r="J25" s="41"/>
      <c r="K25" s="41"/>
      <c r="L25" s="41"/>
      <c r="M25" s="41" t="str">
        <f>IF(B25&gt;0,VLOOKUP($B25,学校・選手!$A$9:$AF$115,6),"")</f>
        <v/>
      </c>
      <c r="N25" s="41"/>
      <c r="O25" s="41" t="str">
        <f>IF(B25&gt;0,VLOOKUP($B25,学校・選手!$A$9:$AF$115,7),"")</f>
        <v/>
      </c>
    </row>
    <row r="26" spans="1:15" ht="16.5" customHeight="1" thickBot="1">
      <c r="A26" t="str">
        <f>学校・選手!A19&amp;" "&amp;学校・選手!B19&amp;学校・選手!C19</f>
        <v xml:space="preserve">11 </v>
      </c>
      <c r="B26" s="14"/>
      <c r="D26" s="9">
        <v>11</v>
      </c>
      <c r="E26" s="41" t="str">
        <f>IF(B26&gt;0,VLOOKUP($B26,学校・選手!$A$9:$AF$115,2),"")</f>
        <v/>
      </c>
      <c r="F26" s="41" t="str">
        <f>IF(B26&gt;0,VLOOKUP($B26,学校・選手!$A$9:$AF$115,3),"")</f>
        <v/>
      </c>
      <c r="G26" s="42" t="str">
        <f>IF(B26&gt;0,VLOOKUP($B26,学校・選手!$A$9:$AF$115,4),"")</f>
        <v/>
      </c>
      <c r="H26" s="41" t="str">
        <f>IF(B26&gt;0,VLOOKUP($B26,学校・選手!$A$9:$AF$115,5),"")</f>
        <v/>
      </c>
      <c r="I26" s="41"/>
      <c r="J26" s="41"/>
      <c r="K26" s="41"/>
      <c r="L26" s="41"/>
      <c r="M26" s="41" t="str">
        <f>IF(B26&gt;0,VLOOKUP($B26,学校・選手!$A$9:$AF$115,6),"")</f>
        <v/>
      </c>
      <c r="N26" s="41"/>
      <c r="O26" s="41" t="str">
        <f>IF(B26&gt;0,VLOOKUP($B26,学校・選手!$A$9:$AF$115,7),"")</f>
        <v/>
      </c>
    </row>
    <row r="27" spans="1:15" ht="16.5" customHeight="1" thickBot="1">
      <c r="A27" t="str">
        <f>学校・選手!A20&amp;" "&amp;学校・選手!B20&amp;学校・選手!C20</f>
        <v xml:space="preserve">12 </v>
      </c>
      <c r="B27" s="14"/>
      <c r="D27" s="9">
        <v>12</v>
      </c>
      <c r="E27" s="41" t="str">
        <f>IF(B27&gt;0,VLOOKUP($B27,学校・選手!$A$9:$AF$115,2),"")</f>
        <v/>
      </c>
      <c r="F27" s="41" t="str">
        <f>IF(B27&gt;0,VLOOKUP($B27,学校・選手!$A$9:$AF$115,3),"")</f>
        <v/>
      </c>
      <c r="G27" s="42" t="str">
        <f>IF(B27&gt;0,VLOOKUP($B27,学校・選手!$A$9:$AF$115,4),"")</f>
        <v/>
      </c>
      <c r="H27" s="41" t="str">
        <f>IF(B27&gt;0,VLOOKUP($B27,学校・選手!$A$9:$AF$115,5),"")</f>
        <v/>
      </c>
      <c r="I27" s="41"/>
      <c r="J27" s="41"/>
      <c r="K27" s="41"/>
      <c r="L27" s="41"/>
      <c r="M27" s="41" t="str">
        <f>IF(B27&gt;0,VLOOKUP($B27,学校・選手!$A$9:$AF$115,6),"")</f>
        <v/>
      </c>
      <c r="N27" s="41"/>
      <c r="O27" s="41" t="str">
        <f>IF(B27&gt;0,VLOOKUP($B27,学校・選手!$A$9:$AF$115,7),"")</f>
        <v/>
      </c>
    </row>
    <row r="28" spans="1:15" ht="16.5" customHeight="1" thickBot="1">
      <c r="A28" t="str">
        <f>学校・選手!A21&amp;" "&amp;学校・選手!B21&amp;学校・選手!C21</f>
        <v xml:space="preserve">13 </v>
      </c>
      <c r="B28" s="14"/>
      <c r="D28" s="9">
        <v>13</v>
      </c>
      <c r="E28" s="41" t="str">
        <f>IF(B28&gt;0,VLOOKUP($B28,学校・選手!$A$9:$AF$115,2),"")</f>
        <v/>
      </c>
      <c r="F28" s="41" t="str">
        <f>IF(B28&gt;0,VLOOKUP($B28,学校・選手!$A$9:$AF$115,3),"")</f>
        <v/>
      </c>
      <c r="G28" s="42" t="str">
        <f>IF(B28&gt;0,VLOOKUP($B28,学校・選手!$A$9:$AF$115,4),"")</f>
        <v/>
      </c>
      <c r="H28" s="41" t="str">
        <f>IF(B28&gt;0,VLOOKUP($B28,学校・選手!$A$9:$AF$115,5),"")</f>
        <v/>
      </c>
      <c r="I28" s="41"/>
      <c r="J28" s="41"/>
      <c r="K28" s="41"/>
      <c r="L28" s="41"/>
      <c r="M28" s="41" t="str">
        <f>IF(B28&gt;0,VLOOKUP($B28,学校・選手!$A$9:$AF$115,6),"")</f>
        <v/>
      </c>
      <c r="N28" s="41"/>
      <c r="O28" s="41" t="str">
        <f>IF(B28&gt;0,VLOOKUP($B28,学校・選手!$A$9:$AF$115,7),"")</f>
        <v/>
      </c>
    </row>
    <row r="29" spans="1:15" ht="16.5" customHeight="1" thickBot="1">
      <c r="A29" t="str">
        <f>学校・選手!A22&amp;" "&amp;学校・選手!B22&amp;学校・選手!C22</f>
        <v xml:space="preserve">14 </v>
      </c>
      <c r="B29" s="14"/>
      <c r="D29" s="9">
        <v>14</v>
      </c>
      <c r="E29" s="41" t="str">
        <f>IF(B29&gt;0,VLOOKUP($B29,学校・選手!$A$9:$AF$115,2),"")</f>
        <v/>
      </c>
      <c r="F29" s="41" t="str">
        <f>IF(B29&gt;0,VLOOKUP($B29,学校・選手!$A$9:$AF$115,3),"")</f>
        <v/>
      </c>
      <c r="G29" s="42" t="str">
        <f>IF(B29&gt;0,VLOOKUP($B29,学校・選手!$A$9:$AF$115,4),"")</f>
        <v/>
      </c>
      <c r="H29" s="41" t="str">
        <f>IF(B29&gt;0,VLOOKUP($B29,学校・選手!$A$9:$AF$115,5),"")</f>
        <v/>
      </c>
      <c r="I29" s="41"/>
      <c r="J29" s="41"/>
      <c r="K29" s="41"/>
      <c r="L29" s="41"/>
      <c r="M29" s="41" t="str">
        <f>IF(B29&gt;0,VLOOKUP($B29,学校・選手!$A$9:$AF$115,6),"")</f>
        <v/>
      </c>
      <c r="N29" s="41"/>
      <c r="O29" s="41" t="str">
        <f>IF(B29&gt;0,VLOOKUP($B29,学校・選手!$A$9:$AF$115,7),"")</f>
        <v/>
      </c>
    </row>
    <row r="30" spans="1:15" ht="16.5" customHeight="1" thickBot="1">
      <c r="A30" t="str">
        <f>学校・選手!A23&amp;" "&amp;学校・選手!B23&amp;学校・選手!C23</f>
        <v xml:space="preserve">15 </v>
      </c>
      <c r="B30" s="14"/>
      <c r="D30" s="9">
        <v>15</v>
      </c>
      <c r="E30" s="41" t="str">
        <f>IF(B30&gt;0,VLOOKUP($B30,学校・選手!$A$9:$AF$115,2),"")</f>
        <v/>
      </c>
      <c r="F30" s="41" t="str">
        <f>IF(B30&gt;0,VLOOKUP($B30,学校・選手!$A$9:$AF$115,3),"")</f>
        <v/>
      </c>
      <c r="G30" s="42" t="str">
        <f>IF(B30&gt;0,VLOOKUP($B30,学校・選手!$A$9:$AF$115,4),"")</f>
        <v/>
      </c>
      <c r="H30" s="41" t="str">
        <f>IF(B30&gt;0,VLOOKUP($B30,学校・選手!$A$9:$AF$115,5),"")</f>
        <v/>
      </c>
      <c r="I30" s="41"/>
      <c r="J30" s="41"/>
      <c r="K30" s="41"/>
      <c r="L30" s="41"/>
      <c r="M30" s="41" t="str">
        <f>IF(B30&gt;0,VLOOKUP($B30,学校・選手!$A$9:$AF$115,6),"")</f>
        <v/>
      </c>
      <c r="N30" s="41"/>
      <c r="O30" s="41" t="str">
        <f>IF(B30&gt;0,VLOOKUP($B30,学校・選手!$A$9:$AF$115,7),"")</f>
        <v/>
      </c>
    </row>
    <row r="31" spans="1:15" ht="16.5" customHeight="1" thickBot="1">
      <c r="A31" t="str">
        <f>学校・選手!A24&amp;" "&amp;学校・選手!B24&amp;学校・選手!C24</f>
        <v xml:space="preserve">16 </v>
      </c>
      <c r="B31" s="14"/>
      <c r="D31" s="9">
        <v>16</v>
      </c>
      <c r="E31" s="41" t="str">
        <f>IF(B31&gt;0,VLOOKUP($B31,学校・選手!$A$9:$AF$115,2),"")</f>
        <v/>
      </c>
      <c r="F31" s="41" t="str">
        <f>IF(B31&gt;0,VLOOKUP($B31,学校・選手!$A$9:$AF$115,3),"")</f>
        <v/>
      </c>
      <c r="G31" s="42" t="str">
        <f>IF(B31&gt;0,VLOOKUP($B31,学校・選手!$A$9:$AF$115,4),"")</f>
        <v/>
      </c>
      <c r="H31" s="41" t="str">
        <f>IF(B31&gt;0,VLOOKUP($B31,学校・選手!$A$9:$AF$115,5),"")</f>
        <v/>
      </c>
      <c r="I31" s="41"/>
      <c r="J31" s="41"/>
      <c r="K31" s="41"/>
      <c r="L31" s="41"/>
      <c r="M31" s="41" t="str">
        <f>IF(B31&gt;0,VLOOKUP($B31,学校・選手!$A$9:$AF$115,6),"")</f>
        <v/>
      </c>
      <c r="N31" s="41"/>
      <c r="O31" s="41" t="str">
        <f>IF(B31&gt;0,VLOOKUP($B31,学校・選手!$A$9:$AF$115,7),"")</f>
        <v/>
      </c>
    </row>
    <row r="32" spans="1:15" ht="16.5" customHeight="1" thickBot="1">
      <c r="A32" t="str">
        <f>学校・選手!A25&amp;" "&amp;学校・選手!B25&amp;学校・選手!C25</f>
        <v xml:space="preserve">17 </v>
      </c>
      <c r="B32" s="14"/>
      <c r="D32" s="9">
        <v>17</v>
      </c>
      <c r="E32" s="41" t="str">
        <f>IF(B32&gt;0,VLOOKUP($B32,学校・選手!$A$9:$AF$115,2),"")</f>
        <v/>
      </c>
      <c r="F32" s="41" t="str">
        <f>IF(B32&gt;0,VLOOKUP($B32,学校・選手!$A$9:$AF$115,3),"")</f>
        <v/>
      </c>
      <c r="G32" s="42" t="str">
        <f>IF(B32&gt;0,VLOOKUP($B32,学校・選手!$A$9:$AF$115,4),"")</f>
        <v/>
      </c>
      <c r="H32" s="41" t="str">
        <f>IF(B32&gt;0,VLOOKUP($B32,学校・選手!$A$9:$AF$115,5),"")</f>
        <v/>
      </c>
      <c r="I32" s="41"/>
      <c r="J32" s="41"/>
      <c r="K32" s="41"/>
      <c r="L32" s="41"/>
      <c r="M32" s="41" t="str">
        <f>IF(B32&gt;0,VLOOKUP($B32,学校・選手!$A$9:$AF$115,6),"")</f>
        <v/>
      </c>
      <c r="N32" s="41"/>
      <c r="O32" s="41" t="str">
        <f>IF(B32&gt;0,VLOOKUP($B32,学校・選手!$A$9:$AF$115,7),"")</f>
        <v/>
      </c>
    </row>
    <row r="33" spans="1:15" ht="16.5" customHeight="1" thickBot="1">
      <c r="A33" t="str">
        <f>学校・選手!A26&amp;" "&amp;学校・選手!B26&amp;学校・選手!C26</f>
        <v xml:space="preserve">18 </v>
      </c>
      <c r="B33" s="14"/>
      <c r="D33" s="9">
        <v>18</v>
      </c>
      <c r="E33" s="41" t="str">
        <f>IF(B33&gt;0,VLOOKUP($B33,学校・選手!$A$9:$AF$115,2),"")</f>
        <v/>
      </c>
      <c r="F33" s="41" t="str">
        <f>IF(B33&gt;0,VLOOKUP($B33,学校・選手!$A$9:$AF$115,3),"")</f>
        <v/>
      </c>
      <c r="G33" s="42" t="str">
        <f>IF(B33&gt;0,VLOOKUP($B33,学校・選手!$A$9:$AF$115,4),"")</f>
        <v/>
      </c>
      <c r="H33" s="41" t="str">
        <f>IF(B33&gt;0,VLOOKUP($B33,学校・選手!$A$9:$AF$115,5),"")</f>
        <v/>
      </c>
      <c r="I33" s="41"/>
      <c r="J33" s="41"/>
      <c r="K33" s="41"/>
      <c r="L33" s="41"/>
      <c r="M33" s="41" t="str">
        <f>IF(B33&gt;0,VLOOKUP($B33,学校・選手!$A$9:$AF$115,6),"")</f>
        <v/>
      </c>
      <c r="N33" s="41"/>
      <c r="O33" s="41" t="str">
        <f>IF(B33&gt;0,VLOOKUP($B33,学校・選手!$A$9:$AF$115,7),"")</f>
        <v/>
      </c>
    </row>
    <row r="34" spans="1:15" ht="16.5" customHeight="1" thickBot="1">
      <c r="A34" t="str">
        <f>学校・選手!A27&amp;" "&amp;学校・選手!B27&amp;学校・選手!C27</f>
        <v xml:space="preserve">19 </v>
      </c>
      <c r="B34" s="14"/>
      <c r="D34" s="9">
        <v>19</v>
      </c>
      <c r="E34" s="41" t="str">
        <f>IF(B34&gt;0,VLOOKUP($B34,学校・選手!$A$9:$AF$115,2),"")</f>
        <v/>
      </c>
      <c r="F34" s="41" t="str">
        <f>IF(B34&gt;0,VLOOKUP($B34,学校・選手!$A$9:$AF$115,3),"")</f>
        <v/>
      </c>
      <c r="G34" s="42" t="str">
        <f>IF(B34&gt;0,VLOOKUP($B34,学校・選手!$A$9:$AF$115,4),"")</f>
        <v/>
      </c>
      <c r="H34" s="41" t="str">
        <f>IF(B34&gt;0,VLOOKUP($B34,学校・選手!$A$9:$AF$115,5),"")</f>
        <v/>
      </c>
      <c r="I34" s="41"/>
      <c r="J34" s="41"/>
      <c r="K34" s="41"/>
      <c r="L34" s="41"/>
      <c r="M34" s="41" t="str">
        <f>IF(B34&gt;0,VLOOKUP($B34,学校・選手!$A$9:$AF$115,6),"")</f>
        <v/>
      </c>
      <c r="N34" s="41"/>
      <c r="O34" s="41" t="str">
        <f>IF(B34&gt;0,VLOOKUP($B34,学校・選手!$A$9:$AF$115,7),"")</f>
        <v/>
      </c>
    </row>
    <row r="35" spans="1:15" ht="16.5" customHeight="1" thickBot="1">
      <c r="A35" t="str">
        <f>学校・選手!A28&amp;" "&amp;学校・選手!B28&amp;学校・選手!C28</f>
        <v xml:space="preserve">20 </v>
      </c>
      <c r="B35" s="14"/>
      <c r="D35" s="9">
        <v>20</v>
      </c>
      <c r="E35" s="41" t="str">
        <f>IF(B35&gt;0,VLOOKUP($B35,学校・選手!$A$9:$AF$115,2),"")</f>
        <v/>
      </c>
      <c r="F35" s="41" t="str">
        <f>IF(B35&gt;0,VLOOKUP($B35,学校・選手!$A$9:$AF$115,3),"")</f>
        <v/>
      </c>
      <c r="G35" s="42" t="str">
        <f>IF(B35&gt;0,VLOOKUP($B35,学校・選手!$A$9:$AF$115,4),"")</f>
        <v/>
      </c>
      <c r="H35" s="41" t="str">
        <f>IF(B35&gt;0,VLOOKUP($B35,学校・選手!$A$9:$AF$115,5),"")</f>
        <v/>
      </c>
      <c r="I35" s="41"/>
      <c r="J35" s="41"/>
      <c r="K35" s="41"/>
      <c r="L35" s="41"/>
      <c r="M35" s="41" t="str">
        <f>IF(B35&gt;0,VLOOKUP($B35,学校・選手!$A$9:$AF$115,6),"")</f>
        <v/>
      </c>
      <c r="N35" s="41"/>
      <c r="O35" s="41" t="str">
        <f>IF(B35&gt;0,VLOOKUP($B35,学校・選手!$A$9:$AF$115,7),"")</f>
        <v/>
      </c>
    </row>
    <row r="36" spans="1:15" ht="16.5" customHeight="1" thickBot="1">
      <c r="A36" t="str">
        <f>学校・選手!A29&amp;" "&amp;学校・選手!B29&amp;学校・選手!C29</f>
        <v xml:space="preserve">21 </v>
      </c>
      <c r="B36" s="14"/>
      <c r="D36" s="9">
        <v>21</v>
      </c>
      <c r="E36" s="41" t="str">
        <f>IF(B36&gt;0,VLOOKUP($B36,学校・選手!$A$9:$AF$115,2),"")</f>
        <v/>
      </c>
      <c r="F36" s="41" t="str">
        <f>IF(B36&gt;0,VLOOKUP($B36,学校・選手!$A$9:$AF$115,3),"")</f>
        <v/>
      </c>
      <c r="G36" s="42" t="str">
        <f>IF(B36&gt;0,VLOOKUP($B36,学校・選手!$A$9:$AF$115,4),"")</f>
        <v/>
      </c>
      <c r="H36" s="41" t="str">
        <f>IF(B36&gt;0,VLOOKUP($B36,学校・選手!$A$9:$AF$115,5),"")</f>
        <v/>
      </c>
      <c r="I36" s="41"/>
      <c r="J36" s="41"/>
      <c r="K36" s="41"/>
      <c r="L36" s="41"/>
      <c r="M36" s="41" t="str">
        <f>IF(B36&gt;0,VLOOKUP($B36,学校・選手!$A$9:$AF$115,6),"")</f>
        <v/>
      </c>
      <c r="N36" s="41"/>
      <c r="O36" s="41" t="str">
        <f>IF(B36&gt;0,VLOOKUP($B36,学校・選手!$A$9:$AF$115,7),"")</f>
        <v/>
      </c>
    </row>
    <row r="37" spans="1:15" ht="16.5" customHeight="1" thickBot="1">
      <c r="A37" t="str">
        <f>学校・選手!A30&amp;" "&amp;学校・選手!B30&amp;学校・選手!C30</f>
        <v xml:space="preserve">22 </v>
      </c>
      <c r="B37" s="14"/>
      <c r="D37" s="9">
        <v>22</v>
      </c>
      <c r="E37" s="41" t="str">
        <f>IF(B37&gt;0,VLOOKUP($B37,学校・選手!$A$9:$AF$115,2),"")</f>
        <v/>
      </c>
      <c r="F37" s="41" t="str">
        <f>IF(B37&gt;0,VLOOKUP($B37,学校・選手!$A$9:$AF$115,3),"")</f>
        <v/>
      </c>
      <c r="G37" s="42" t="str">
        <f>IF(B37&gt;0,VLOOKUP($B37,学校・選手!$A$9:$AF$115,4),"")</f>
        <v/>
      </c>
      <c r="H37" s="41" t="str">
        <f>IF(B37&gt;0,VLOOKUP($B37,学校・選手!$A$9:$AF$115,5),"")</f>
        <v/>
      </c>
      <c r="I37" s="41"/>
      <c r="J37" s="41"/>
      <c r="K37" s="41"/>
      <c r="L37" s="41"/>
      <c r="M37" s="41" t="str">
        <f>IF(B37&gt;0,VLOOKUP($B37,学校・選手!$A$9:$AF$115,6),"")</f>
        <v/>
      </c>
      <c r="N37" s="41"/>
      <c r="O37" s="41" t="str">
        <f>IF(B37&gt;0,VLOOKUP($B37,学校・選手!$A$9:$AF$115,7),"")</f>
        <v/>
      </c>
    </row>
    <row r="38" spans="1:15" ht="16.5" customHeight="1" thickBot="1">
      <c r="A38" t="str">
        <f>学校・選手!A31&amp;" "&amp;学校・選手!B31&amp;学校・選手!C31</f>
        <v xml:space="preserve">23 </v>
      </c>
      <c r="B38" s="14"/>
      <c r="D38" s="9">
        <v>23</v>
      </c>
      <c r="E38" s="41" t="str">
        <f>IF(B38&gt;0,VLOOKUP($B38,学校・選手!$A$9:$AF$115,2),"")</f>
        <v/>
      </c>
      <c r="F38" s="41" t="str">
        <f>IF(B38&gt;0,VLOOKUP($B38,学校・選手!$A$9:$AF$115,3),"")</f>
        <v/>
      </c>
      <c r="G38" s="42" t="str">
        <f>IF(B38&gt;0,VLOOKUP($B38,学校・選手!$A$9:$AF$115,4),"")</f>
        <v/>
      </c>
      <c r="H38" s="41" t="str">
        <f>IF(B38&gt;0,VLOOKUP($B38,学校・選手!$A$9:$AF$115,5),"")</f>
        <v/>
      </c>
      <c r="I38" s="41"/>
      <c r="J38" s="41"/>
      <c r="K38" s="41"/>
      <c r="L38" s="41"/>
      <c r="M38" s="41" t="str">
        <f>IF(B38&gt;0,VLOOKUP($B38,学校・選手!$A$9:$AF$115,6),"")</f>
        <v/>
      </c>
      <c r="N38" s="41"/>
      <c r="O38" s="41" t="str">
        <f>IF(B38&gt;0,VLOOKUP($B38,学校・選手!$A$9:$AF$115,7),"")</f>
        <v/>
      </c>
    </row>
    <row r="39" spans="1:15" ht="16.5" customHeight="1" thickBot="1">
      <c r="A39" t="str">
        <f>学校・選手!A32&amp;" "&amp;学校・選手!B32&amp;学校・選手!C32</f>
        <v xml:space="preserve">24 </v>
      </c>
      <c r="B39" s="14"/>
      <c r="D39" s="9">
        <v>24</v>
      </c>
      <c r="E39" s="41" t="str">
        <f>IF(B39&gt;0,VLOOKUP($B39,学校・選手!$A$9:$AF$115,2),"")</f>
        <v/>
      </c>
      <c r="F39" s="41" t="str">
        <f>IF(B39&gt;0,VLOOKUP($B39,学校・選手!$A$9:$AF$115,3),"")</f>
        <v/>
      </c>
      <c r="G39" s="42" t="str">
        <f>IF(B39&gt;0,VLOOKUP($B39,学校・選手!$A$9:$AF$115,4),"")</f>
        <v/>
      </c>
      <c r="H39" s="41" t="str">
        <f>IF(B39&gt;0,VLOOKUP($B39,学校・選手!$A$9:$AF$115,5),"")</f>
        <v/>
      </c>
      <c r="I39" s="41"/>
      <c r="J39" s="41"/>
      <c r="K39" s="41"/>
      <c r="L39" s="41"/>
      <c r="M39" s="41" t="str">
        <f>IF(B39&gt;0,VLOOKUP($B39,学校・選手!$A$9:$AF$115,6),"")</f>
        <v/>
      </c>
      <c r="N39" s="41"/>
      <c r="O39" s="41" t="str">
        <f>IF(B39&gt;0,VLOOKUP($B39,学校・選手!$A$9:$AF$115,7),"")</f>
        <v/>
      </c>
    </row>
    <row r="40" spans="1:15">
      <c r="A40" t="str">
        <f>学校・選手!A33&amp;" "&amp;学校・選手!B33&amp;学校・選手!C33</f>
        <v xml:space="preserve">25 </v>
      </c>
      <c r="D40" s="5"/>
      <c r="E40" s="5"/>
      <c r="F40" s="5"/>
      <c r="G40" s="5"/>
      <c r="H40" s="5"/>
      <c r="I40" s="5"/>
      <c r="J40" s="5"/>
      <c r="K40" s="5"/>
      <c r="L40" s="5"/>
      <c r="M40" s="5"/>
      <c r="N40" s="5"/>
      <c r="O40" s="5"/>
    </row>
    <row r="41" spans="1:15">
      <c r="A41" t="str">
        <f>学校・選手!A34&amp;" "&amp;学校・選手!B34&amp;学校・選手!C34</f>
        <v xml:space="preserve">26 </v>
      </c>
      <c r="D41" s="5"/>
      <c r="E41" s="5" t="s">
        <v>80</v>
      </c>
      <c r="F41" s="5"/>
      <c r="G41" s="5"/>
      <c r="H41" s="5" t="s">
        <v>88</v>
      </c>
      <c r="I41" s="5"/>
      <c r="J41" s="5"/>
      <c r="K41" s="5"/>
      <c r="L41" s="5"/>
      <c r="M41" s="5"/>
      <c r="N41" s="5"/>
      <c r="O41" s="5"/>
    </row>
    <row r="42" spans="1:15" ht="13.5" customHeight="1">
      <c r="A42" t="str">
        <f>学校・選手!A35&amp;" "&amp;学校・選手!B35&amp;学校・選手!C35</f>
        <v xml:space="preserve">27 </v>
      </c>
      <c r="D42" s="5"/>
      <c r="E42" s="5"/>
      <c r="F42" s="5"/>
      <c r="G42" s="5"/>
      <c r="H42" s="5"/>
      <c r="I42" s="5"/>
      <c r="J42" s="5"/>
      <c r="K42" s="5"/>
      <c r="L42" s="5"/>
      <c r="M42" s="5"/>
      <c r="N42" s="5"/>
      <c r="O42" s="5"/>
    </row>
    <row r="43" spans="1:15">
      <c r="A43" t="str">
        <f>学校・選手!A36&amp;" "&amp;学校・選手!B36&amp;学校・選手!C36</f>
        <v xml:space="preserve">28 </v>
      </c>
      <c r="D43" s="5"/>
      <c r="E43" s="5" t="s">
        <v>81</v>
      </c>
      <c r="F43" s="5"/>
      <c r="G43" s="5"/>
      <c r="H43" s="5"/>
      <c r="I43" s="5"/>
      <c r="J43" s="5"/>
      <c r="K43" s="5"/>
      <c r="L43" s="5"/>
      <c r="M43" s="5"/>
      <c r="N43" s="5"/>
      <c r="O43" s="5"/>
    </row>
    <row r="44" spans="1:15">
      <c r="A44" t="str">
        <f>学校・選手!A37&amp;" "&amp;学校・選手!B37&amp;学校・選手!C37</f>
        <v xml:space="preserve">29 </v>
      </c>
      <c r="D44" s="5"/>
      <c r="E44" s="5"/>
      <c r="F44" s="5"/>
      <c r="G44" s="5"/>
      <c r="H44" s="5" t="s">
        <v>82</v>
      </c>
      <c r="I44" s="5"/>
      <c r="J44" s="5"/>
      <c r="K44" s="5"/>
      <c r="L44" s="5"/>
      <c r="M44" s="5"/>
      <c r="N44" s="5"/>
      <c r="O44" s="5"/>
    </row>
    <row r="45" spans="1:15">
      <c r="A45" t="str">
        <f>学校・選手!A38&amp;" "&amp;学校・選手!B38&amp;学校・選手!C38</f>
        <v xml:space="preserve">30 </v>
      </c>
      <c r="D45" s="5"/>
      <c r="E45" s="5"/>
      <c r="F45" s="5"/>
      <c r="G45" s="5"/>
      <c r="H45" s="5"/>
      <c r="I45" s="5"/>
      <c r="J45" s="5"/>
      <c r="K45" s="5"/>
      <c r="L45" s="5"/>
      <c r="M45" s="5"/>
      <c r="N45" s="5"/>
      <c r="O45" s="5"/>
    </row>
    <row r="46" spans="1:15">
      <c r="A46" t="str">
        <f>学校・選手!A39&amp;" "&amp;学校・選手!B39&amp;学校・選手!C39</f>
        <v xml:space="preserve">31 </v>
      </c>
      <c r="D46" s="5"/>
      <c r="E46" s="5" t="s">
        <v>83</v>
      </c>
      <c r="F46" s="5"/>
      <c r="G46" s="5"/>
      <c r="H46" s="5"/>
      <c r="I46" s="5"/>
      <c r="J46" s="5"/>
      <c r="K46" s="5"/>
      <c r="L46" s="5"/>
      <c r="M46" s="5"/>
      <c r="N46" s="5"/>
      <c r="O46" s="5"/>
    </row>
    <row r="47" spans="1:15">
      <c r="A47" t="str">
        <f>学校・選手!A40&amp;" "&amp;学校・選手!B40&amp;学校・選手!C40</f>
        <v xml:space="preserve">32 </v>
      </c>
      <c r="D47" s="5"/>
      <c r="E47" s="5"/>
      <c r="F47" s="5"/>
      <c r="G47" s="5"/>
      <c r="H47" s="5"/>
      <c r="I47" s="5"/>
      <c r="J47" s="5"/>
      <c r="K47" s="5"/>
      <c r="L47" s="5"/>
      <c r="M47" s="5"/>
      <c r="N47" s="5"/>
      <c r="O47" s="5"/>
    </row>
    <row r="48" spans="1:15">
      <c r="A48" t="str">
        <f>学校・選手!A41&amp;" "&amp;学校・選手!B41&amp;学校・選手!C41</f>
        <v xml:space="preserve">33 </v>
      </c>
      <c r="D48" s="5"/>
      <c r="E48" s="5"/>
      <c r="F48" s="5"/>
      <c r="G48" s="5">
        <f>学校・選手!D3</f>
        <v>2025</v>
      </c>
      <c r="H48" s="5" t="s">
        <v>84</v>
      </c>
      <c r="I48" s="26"/>
      <c r="J48" s="5" t="s">
        <v>85</v>
      </c>
      <c r="K48" s="5"/>
      <c r="L48" s="5" t="s">
        <v>86</v>
      </c>
      <c r="M48" s="5"/>
      <c r="N48" s="5"/>
      <c r="O48" s="5"/>
    </row>
    <row r="49" spans="1:15">
      <c r="A49" t="str">
        <f>学校・選手!A42&amp;" "&amp;学校・選手!B42&amp;学校・選手!C42</f>
        <v xml:space="preserve">34 </v>
      </c>
      <c r="D49" s="5"/>
      <c r="E49" s="5"/>
      <c r="F49" s="5"/>
      <c r="G49" s="5"/>
      <c r="H49" s="5"/>
      <c r="I49" s="5"/>
      <c r="J49" s="5"/>
      <c r="K49" s="5"/>
      <c r="L49" s="5"/>
      <c r="M49" s="5"/>
      <c r="N49" s="5"/>
      <c r="O49" s="5"/>
    </row>
    <row r="50" spans="1:15" ht="14">
      <c r="A50" t="str">
        <f>学校・選手!A43&amp;" "&amp;学校・選手!B43&amp;学校・選手!C43</f>
        <v xml:space="preserve">35 </v>
      </c>
      <c r="D50" s="5"/>
      <c r="E50" s="5"/>
      <c r="F50" s="5" t="s">
        <v>96</v>
      </c>
      <c r="G50" s="68">
        <f>学校・選手!R3</f>
        <v>0</v>
      </c>
      <c r="H50" s="69"/>
      <c r="I50" s="69"/>
      <c r="J50" s="5" t="s">
        <v>97</v>
      </c>
      <c r="K50" s="5"/>
      <c r="L50" s="5"/>
      <c r="M50" s="5"/>
      <c r="N50" s="5"/>
      <c r="O50" s="5"/>
    </row>
    <row r="51" spans="1:15">
      <c r="A51" t="str">
        <f>学校・選手!A44&amp;" "&amp;学校・選手!B44&amp;学校・選手!C44</f>
        <v xml:space="preserve">36 </v>
      </c>
      <c r="D51" s="5"/>
      <c r="E51" s="5"/>
      <c r="F51" s="5"/>
      <c r="G51" s="5"/>
      <c r="H51" s="5"/>
      <c r="I51" s="5"/>
      <c r="J51" s="5"/>
      <c r="K51" s="5"/>
      <c r="L51" s="5"/>
      <c r="M51" s="5"/>
      <c r="N51" s="5"/>
      <c r="O51" s="5"/>
    </row>
    <row r="52" spans="1:15">
      <c r="A52" t="str">
        <f>学校・選手!A45&amp;" "&amp;学校・選手!B45&amp;学校・選手!C45</f>
        <v xml:space="preserve">37 </v>
      </c>
      <c r="D52" s="5"/>
      <c r="E52" s="5"/>
      <c r="F52" s="5"/>
      <c r="G52" s="5"/>
      <c r="H52" s="5"/>
      <c r="I52" s="5"/>
      <c r="J52" s="5"/>
      <c r="K52" s="5"/>
      <c r="L52" s="5"/>
      <c r="M52" s="5"/>
      <c r="N52" s="5"/>
      <c r="O52" s="5"/>
    </row>
    <row r="53" spans="1:15">
      <c r="A53" t="str">
        <f>学校・選手!A46&amp;" "&amp;学校・選手!B46&amp;学校・選手!C46</f>
        <v xml:space="preserve">38 </v>
      </c>
      <c r="D53" s="5"/>
      <c r="E53" s="5" t="s">
        <v>87</v>
      </c>
      <c r="F53" s="5"/>
      <c r="G53" s="5"/>
      <c r="H53" s="5"/>
      <c r="I53" s="5"/>
      <c r="J53" s="5"/>
      <c r="K53" s="5"/>
      <c r="L53" s="5"/>
      <c r="M53" s="5"/>
      <c r="N53" s="5"/>
      <c r="O53" s="5"/>
    </row>
    <row r="54" spans="1:15">
      <c r="A54" t="str">
        <f>学校・選手!A47&amp;" "&amp;学校・選手!B47&amp;学校・選手!C47</f>
        <v xml:space="preserve">39 </v>
      </c>
      <c r="D54" s="5"/>
      <c r="E54" s="5"/>
      <c r="F54" s="5"/>
      <c r="G54" s="5"/>
      <c r="H54" s="5"/>
      <c r="I54" s="5"/>
      <c r="J54" s="5"/>
      <c r="K54" s="5"/>
      <c r="L54" s="5"/>
      <c r="M54" s="5"/>
      <c r="N54" s="5"/>
      <c r="O54" s="5"/>
    </row>
    <row r="55" spans="1:15">
      <c r="A55" t="str">
        <f>学校・選手!A48&amp;" "&amp;学校・選手!B48&amp;学校・選手!C48</f>
        <v xml:space="preserve">40 </v>
      </c>
      <c r="D55" s="5"/>
      <c r="E55" s="5"/>
      <c r="F55" s="5"/>
      <c r="G55" s="5"/>
      <c r="H55" s="5"/>
      <c r="I55" s="5"/>
      <c r="J55" s="5"/>
      <c r="K55" s="5"/>
      <c r="L55" s="5"/>
      <c r="M55" s="5"/>
      <c r="N55" s="5"/>
      <c r="O55" s="5"/>
    </row>
    <row r="56" spans="1:15">
      <c r="A56" t="str">
        <f>学校・選手!A49&amp;" "&amp;学校・選手!B49&amp;学校・選手!C49</f>
        <v xml:space="preserve">41 </v>
      </c>
    </row>
    <row r="57" spans="1:15">
      <c r="A57" t="str">
        <f>学校・選手!A50&amp;" "&amp;学校・選手!B50&amp;学校・選手!C50</f>
        <v xml:space="preserve">42 </v>
      </c>
    </row>
    <row r="58" spans="1:15">
      <c r="A58" t="str">
        <f>学校・選手!A51&amp;" "&amp;学校・選手!B51&amp;学校・選手!C51</f>
        <v xml:space="preserve">43 </v>
      </c>
    </row>
    <row r="59" spans="1:15">
      <c r="A59" t="str">
        <f>学校・選手!A52&amp;" "&amp;学校・選手!B52&amp;学校・選手!C52</f>
        <v xml:space="preserve">44 </v>
      </c>
    </row>
    <row r="60" spans="1:15">
      <c r="A60" t="str">
        <f>学校・選手!A53&amp;" "&amp;学校・選手!B53&amp;学校・選手!C53</f>
        <v xml:space="preserve">45 </v>
      </c>
    </row>
    <row r="61" spans="1:15">
      <c r="A61" t="str">
        <f>学校・選手!A54&amp;" "&amp;学校・選手!B54&amp;学校・選手!C54</f>
        <v xml:space="preserve">46 </v>
      </c>
    </row>
    <row r="62" spans="1:15">
      <c r="A62" t="str">
        <f>学校・選手!A55&amp;" "&amp;学校・選手!B55&amp;学校・選手!C55</f>
        <v xml:space="preserve">47 </v>
      </c>
    </row>
    <row r="63" spans="1:15">
      <c r="A63" t="str">
        <f>学校・選手!A56&amp;" "&amp;学校・選手!B56&amp;学校・選手!C56</f>
        <v xml:space="preserve">48 </v>
      </c>
    </row>
    <row r="64" spans="1:15">
      <c r="A64" t="str">
        <f>学校・選手!A57&amp;" "&amp;学校・選手!B57&amp;学校・選手!C57</f>
        <v xml:space="preserve">49 </v>
      </c>
    </row>
    <row r="65" spans="1:1">
      <c r="A65" t="str">
        <f>学校・選手!A58&amp;" "&amp;学校・選手!B58&amp;学校・選手!C58</f>
        <v xml:space="preserve">50 </v>
      </c>
    </row>
    <row r="66" spans="1:1">
      <c r="A66" t="str">
        <f>学校・選手!A59&amp;" "&amp;学校・選手!B59&amp;学校・選手!C59</f>
        <v xml:space="preserve">51 </v>
      </c>
    </row>
    <row r="67" spans="1:1">
      <c r="A67" t="str">
        <f>学校・選手!A60&amp;" "&amp;学校・選手!B60&amp;学校・選手!C60</f>
        <v xml:space="preserve">52 </v>
      </c>
    </row>
    <row r="68" spans="1:1">
      <c r="A68" t="str">
        <f>学校・選手!A61&amp;" "&amp;学校・選手!B61&amp;学校・選手!C61</f>
        <v xml:space="preserve">53 </v>
      </c>
    </row>
    <row r="69" spans="1:1">
      <c r="A69" t="str">
        <f>学校・選手!A62&amp;" "&amp;学校・選手!B62&amp;学校・選手!C62</f>
        <v xml:space="preserve">54 </v>
      </c>
    </row>
    <row r="70" spans="1:1">
      <c r="A70" t="str">
        <f>学校・選手!A63&amp;" "&amp;学校・選手!B63&amp;学校・選手!C63</f>
        <v xml:space="preserve">55 </v>
      </c>
    </row>
    <row r="71" spans="1:1">
      <c r="A71" t="str">
        <f>学校・選手!A64&amp;" "&amp;学校・選手!B64&amp;学校・選手!C64</f>
        <v xml:space="preserve">56 </v>
      </c>
    </row>
    <row r="72" spans="1:1">
      <c r="A72" t="str">
        <f>学校・選手!A65&amp;" "&amp;学校・選手!B65&amp;学校・選手!C65</f>
        <v xml:space="preserve">57 </v>
      </c>
    </row>
    <row r="73" spans="1:1">
      <c r="A73" t="str">
        <f>学校・選手!A66&amp;" "&amp;学校・選手!B66&amp;学校・選手!C66</f>
        <v xml:space="preserve">58 </v>
      </c>
    </row>
    <row r="74" spans="1:1">
      <c r="A74" t="str">
        <f>学校・選手!A67&amp;" "&amp;学校・選手!B67&amp;学校・選手!C67</f>
        <v xml:space="preserve">59 </v>
      </c>
    </row>
    <row r="75" spans="1:1">
      <c r="A75" t="str">
        <f>学校・選手!A68&amp;" "&amp;学校・選手!B68&amp;学校・選手!C68</f>
        <v xml:space="preserve">60 </v>
      </c>
    </row>
    <row r="76" spans="1:1">
      <c r="A76" t="str">
        <f>学校・選手!A69&amp;" "&amp;学校・選手!B69&amp;学校・選手!C69</f>
        <v xml:space="preserve">61 </v>
      </c>
    </row>
    <row r="77" spans="1:1">
      <c r="A77" t="str">
        <f>学校・選手!A70&amp;" "&amp;学校・選手!B70&amp;学校・選手!C70</f>
        <v xml:space="preserve">62 </v>
      </c>
    </row>
    <row r="78" spans="1:1">
      <c r="A78" t="str">
        <f>学校・選手!A71&amp;" "&amp;学校・選手!B71&amp;学校・選手!C71</f>
        <v xml:space="preserve">63 </v>
      </c>
    </row>
    <row r="79" spans="1:1">
      <c r="A79" t="str">
        <f>学校・選手!A72&amp;" "&amp;学校・選手!B72&amp;学校・選手!C72</f>
        <v xml:space="preserve">64 </v>
      </c>
    </row>
    <row r="80" spans="1:1">
      <c r="A80" t="str">
        <f>学校・選手!A73&amp;" "&amp;学校・選手!B73&amp;学校・選手!C73</f>
        <v xml:space="preserve">65 </v>
      </c>
    </row>
    <row r="81" spans="1:1">
      <c r="A81" t="str">
        <f>学校・選手!A74&amp;" "&amp;学校・選手!B74&amp;学校・選手!C74</f>
        <v xml:space="preserve">66 </v>
      </c>
    </row>
    <row r="82" spans="1:1">
      <c r="A82" t="str">
        <f>学校・選手!A75&amp;" "&amp;学校・選手!B75&amp;学校・選手!C75</f>
        <v xml:space="preserve">67 </v>
      </c>
    </row>
    <row r="83" spans="1:1">
      <c r="A83" t="str">
        <f>学校・選手!A76&amp;" "&amp;学校・選手!B76&amp;学校・選手!C76</f>
        <v xml:space="preserve">68 </v>
      </c>
    </row>
    <row r="84" spans="1:1">
      <c r="A84" t="str">
        <f>学校・選手!A77&amp;" "&amp;学校・選手!B77&amp;学校・選手!C77</f>
        <v xml:space="preserve">69 </v>
      </c>
    </row>
    <row r="85" spans="1:1">
      <c r="A85" t="str">
        <f>学校・選手!A78&amp;" "&amp;学校・選手!B78&amp;学校・選手!C78</f>
        <v xml:space="preserve">70 </v>
      </c>
    </row>
    <row r="86" spans="1:1">
      <c r="A86" t="str">
        <f>学校・選手!A79&amp;" "&amp;学校・選手!B79&amp;学校・選手!C79</f>
        <v xml:space="preserve">71 </v>
      </c>
    </row>
    <row r="87" spans="1:1">
      <c r="A87" t="str">
        <f>学校・選手!A80&amp;" "&amp;学校・選手!B80&amp;学校・選手!C80</f>
        <v xml:space="preserve">72 </v>
      </c>
    </row>
    <row r="88" spans="1:1">
      <c r="A88" t="str">
        <f>学校・選手!A81&amp;" "&amp;学校・選手!B81&amp;学校・選手!C81</f>
        <v xml:space="preserve">73 </v>
      </c>
    </row>
    <row r="89" spans="1:1">
      <c r="A89" t="str">
        <f>学校・選手!A82&amp;" "&amp;学校・選手!B82&amp;学校・選手!C82</f>
        <v xml:space="preserve">74 </v>
      </c>
    </row>
    <row r="90" spans="1:1">
      <c r="A90" t="str">
        <f>学校・選手!A83&amp;" "&amp;学校・選手!B83&amp;学校・選手!C83</f>
        <v xml:space="preserve">75 </v>
      </c>
    </row>
    <row r="91" spans="1:1">
      <c r="A91" t="str">
        <f>学校・選手!A84&amp;" "&amp;学校・選手!B84&amp;学校・選手!C84</f>
        <v xml:space="preserve">76 </v>
      </c>
    </row>
    <row r="92" spans="1:1">
      <c r="A92" t="str">
        <f>学校・選手!A85&amp;" "&amp;学校・選手!B85&amp;学校・選手!C85</f>
        <v xml:space="preserve">77 </v>
      </c>
    </row>
    <row r="93" spans="1:1">
      <c r="A93" t="str">
        <f>学校・選手!A86&amp;" "&amp;学校・選手!B86&amp;学校・選手!C86</f>
        <v xml:space="preserve">78 </v>
      </c>
    </row>
    <row r="94" spans="1:1">
      <c r="A94" t="str">
        <f>学校・選手!A87&amp;" "&amp;学校・選手!B87&amp;学校・選手!C87</f>
        <v xml:space="preserve">79 </v>
      </c>
    </row>
    <row r="95" spans="1:1">
      <c r="A95" t="str">
        <f>学校・選手!A88&amp;" "&amp;学校・選手!B88&amp;学校・選手!C88</f>
        <v xml:space="preserve">80 </v>
      </c>
    </row>
    <row r="96" spans="1:1">
      <c r="A96" t="str">
        <f>学校・選手!A89&amp;" "&amp;学校・選手!B89&amp;学校・選手!C89</f>
        <v xml:space="preserve">81 </v>
      </c>
    </row>
    <row r="97" spans="1:1">
      <c r="A97" t="str">
        <f>学校・選手!A90&amp;" "&amp;学校・選手!B90&amp;学校・選手!C90</f>
        <v xml:space="preserve">82 </v>
      </c>
    </row>
    <row r="98" spans="1:1">
      <c r="A98" t="str">
        <f>学校・選手!A91&amp;" "&amp;学校・選手!B91&amp;学校・選手!C91</f>
        <v xml:space="preserve">83 </v>
      </c>
    </row>
    <row r="99" spans="1:1">
      <c r="A99" t="str">
        <f>学校・選手!A92&amp;" "&amp;学校・選手!B92&amp;学校・選手!C92</f>
        <v xml:space="preserve">84 </v>
      </c>
    </row>
    <row r="100" spans="1:1">
      <c r="A100" t="str">
        <f>学校・選手!A93&amp;" "&amp;学校・選手!B93&amp;学校・選手!C93</f>
        <v xml:space="preserve">85 </v>
      </c>
    </row>
    <row r="101" spans="1:1">
      <c r="A101" t="str">
        <f>学校・選手!A94&amp;" "&amp;学校・選手!B94&amp;学校・選手!C94</f>
        <v xml:space="preserve">86 </v>
      </c>
    </row>
    <row r="102" spans="1:1">
      <c r="A102" t="str">
        <f>学校・選手!A95&amp;" "&amp;学校・選手!B95&amp;学校・選手!C95</f>
        <v xml:space="preserve">87 </v>
      </c>
    </row>
    <row r="103" spans="1:1">
      <c r="A103" t="str">
        <f>学校・選手!A96&amp;" "&amp;学校・選手!B96&amp;学校・選手!C96</f>
        <v xml:space="preserve">88 </v>
      </c>
    </row>
    <row r="104" spans="1:1">
      <c r="A104" t="str">
        <f>学校・選手!A97&amp;" "&amp;学校・選手!B97&amp;学校・選手!C97</f>
        <v xml:space="preserve">89 </v>
      </c>
    </row>
    <row r="105" spans="1:1">
      <c r="A105" t="str">
        <f>学校・選手!A98&amp;" "&amp;学校・選手!B98&amp;学校・選手!C98</f>
        <v xml:space="preserve">90 </v>
      </c>
    </row>
    <row r="106" spans="1:1">
      <c r="A106" t="str">
        <f>学校・選手!A99&amp;" "&amp;学校・選手!B99&amp;学校・選手!C99</f>
        <v xml:space="preserve">91 </v>
      </c>
    </row>
    <row r="107" spans="1:1">
      <c r="A107" t="str">
        <f>学校・選手!A100&amp;" "&amp;学校・選手!B100&amp;学校・選手!C100</f>
        <v xml:space="preserve">92 </v>
      </c>
    </row>
    <row r="108" spans="1:1">
      <c r="A108" t="str">
        <f>学校・選手!A101&amp;" "&amp;学校・選手!B101&amp;学校・選手!C101</f>
        <v xml:space="preserve">93 </v>
      </c>
    </row>
    <row r="109" spans="1:1">
      <c r="A109" t="str">
        <f>学校・選手!A102&amp;" "&amp;学校・選手!B102&amp;学校・選手!C102</f>
        <v xml:space="preserve">94 </v>
      </c>
    </row>
    <row r="110" spans="1:1">
      <c r="A110" t="str">
        <f>学校・選手!A103&amp;" "&amp;学校・選手!B103&amp;学校・選手!C103</f>
        <v xml:space="preserve">95 </v>
      </c>
    </row>
    <row r="111" spans="1:1">
      <c r="A111" t="str">
        <f>学校・選手!A104&amp;" "&amp;学校・選手!B104&amp;学校・選手!C104</f>
        <v xml:space="preserve">96 </v>
      </c>
    </row>
    <row r="112" spans="1:1">
      <c r="A112" t="str">
        <f>学校・選手!A105&amp;" "&amp;学校・選手!B105&amp;学校・選手!C105</f>
        <v xml:space="preserve">97 </v>
      </c>
    </row>
    <row r="113" spans="1:1">
      <c r="A113" t="str">
        <f>学校・選手!A106&amp;" "&amp;学校・選手!B106&amp;学校・選手!C106</f>
        <v xml:space="preserve">98 </v>
      </c>
    </row>
    <row r="114" spans="1:1">
      <c r="A114" t="str">
        <f>学校・選手!A107&amp;" "&amp;学校・選手!B107&amp;学校・選手!C107</f>
        <v xml:space="preserve">99 </v>
      </c>
    </row>
    <row r="115" spans="1:1">
      <c r="A115" t="str">
        <f>学校・選手!A108&amp;" "&amp;学校・選手!B108&amp;学校・選手!C108</f>
        <v xml:space="preserve">100 </v>
      </c>
    </row>
    <row r="123" spans="1:1">
      <c r="A123" t="str">
        <f>学校・選手!A109&amp;" "&amp;学校・選手!B109&amp;学校・選手!C109</f>
        <v xml:space="preserve"> </v>
      </c>
    </row>
    <row r="124" spans="1:1">
      <c r="A124" t="str">
        <f>学校・選手!A110&amp;" "&amp;学校・選手!B110&amp;学校・選手!C110</f>
        <v xml:space="preserve"> </v>
      </c>
    </row>
    <row r="125" spans="1:1">
      <c r="A125" t="str">
        <f>学校・選手!A111&amp;" "&amp;学校・選手!B111&amp;学校・選手!C111</f>
        <v xml:space="preserve"> </v>
      </c>
    </row>
    <row r="126" spans="1:1">
      <c r="A126" t="str">
        <f>学校・選手!A112&amp;" "&amp;学校・選手!B112&amp;学校・選手!C112</f>
        <v xml:space="preserve"> </v>
      </c>
    </row>
  </sheetData>
  <mergeCells count="14">
    <mergeCell ref="E1:F1"/>
    <mergeCell ref="F12:G12"/>
    <mergeCell ref="F13:G13"/>
    <mergeCell ref="E15:F15"/>
    <mergeCell ref="F10:G10"/>
    <mergeCell ref="G15:H15"/>
    <mergeCell ref="G50:I50"/>
    <mergeCell ref="F11:G11"/>
    <mergeCell ref="D3:E3"/>
    <mergeCell ref="F5:G5"/>
    <mergeCell ref="F6:H6"/>
    <mergeCell ref="F7:G7"/>
    <mergeCell ref="F8:G8"/>
    <mergeCell ref="F9:G9"/>
  </mergeCells>
  <phoneticPr fontId="1"/>
  <pageMargins left="0.78740157480314965" right="0.78740157480314965" top="0.98425196850393704" bottom="0.98425196850393704" header="0.51181102362204722" footer="0.51181102362204722"/>
  <pageSetup paperSize="9" scale="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126"/>
  <sheetViews>
    <sheetView showZeros="0" topLeftCell="A37" workbookViewId="0">
      <selection activeCell="H56" sqref="H56"/>
    </sheetView>
  </sheetViews>
  <sheetFormatPr defaultRowHeight="13"/>
  <cols>
    <col min="1" max="1" width="14" customWidth="1"/>
    <col min="2" max="2" width="8" customWidth="1"/>
    <col min="3" max="3" width="4.6328125" customWidth="1"/>
    <col min="4" max="4" width="4" customWidth="1"/>
    <col min="5" max="5" width="7.81640625" customWidth="1"/>
    <col min="6" max="6" width="8.1796875" customWidth="1"/>
    <col min="7" max="7" width="7.81640625" customWidth="1"/>
    <col min="8" max="8" width="8.453125" customWidth="1"/>
    <col min="9" max="9" width="8" customWidth="1"/>
    <col min="10" max="10" width="8.08984375" customWidth="1"/>
    <col min="11" max="11" width="8.90625" customWidth="1"/>
    <col min="13" max="13" width="8" customWidth="1"/>
    <col min="14" max="14" width="8.1796875" customWidth="1"/>
  </cols>
  <sheetData>
    <row r="1" spans="1:16" ht="29.25" customHeight="1">
      <c r="D1" s="7"/>
      <c r="E1" s="64">
        <f>学校・選手!D3</f>
        <v>2025</v>
      </c>
      <c r="F1" s="64"/>
      <c r="G1" s="27" t="s">
        <v>120</v>
      </c>
      <c r="H1" s="6"/>
      <c r="I1" s="6"/>
      <c r="J1" s="6"/>
      <c r="K1" s="6"/>
      <c r="L1" s="6"/>
      <c r="M1" s="6"/>
      <c r="N1" s="8"/>
      <c r="O1" s="8"/>
    </row>
    <row r="2" spans="1:16" ht="7.5" customHeight="1" thickBot="1"/>
    <row r="3" spans="1:16" ht="30" customHeight="1" thickBot="1">
      <c r="D3" s="71" t="str">
        <f>学校・選手!E3&amp;"子"</f>
        <v>子</v>
      </c>
      <c r="E3" s="72"/>
    </row>
    <row r="5" spans="1:16">
      <c r="E5" s="17" t="s">
        <v>46</v>
      </c>
      <c r="F5" s="70">
        <f>学校・選手!B3</f>
        <v>0</v>
      </c>
      <c r="G5" s="70"/>
      <c r="H5" s="81" t="s">
        <v>127</v>
      </c>
      <c r="I5" s="81"/>
      <c r="J5" s="81"/>
      <c r="K5" s="81"/>
      <c r="L5" s="81"/>
      <c r="M5" s="81"/>
      <c r="N5" s="81"/>
      <c r="O5" s="81"/>
      <c r="P5" s="81"/>
    </row>
    <row r="6" spans="1:16" ht="14">
      <c r="E6" s="17" t="s">
        <v>67</v>
      </c>
      <c r="F6" s="78">
        <f>学校・選手!H3</f>
        <v>0</v>
      </c>
      <c r="G6" s="79"/>
      <c r="H6" s="79"/>
      <c r="I6" s="5"/>
      <c r="J6" s="45"/>
      <c r="K6" s="45"/>
      <c r="L6" s="5"/>
      <c r="M6" s="5"/>
    </row>
    <row r="7" spans="1:16">
      <c r="E7" s="17" t="s">
        <v>68</v>
      </c>
      <c r="F7" s="77">
        <f>学校・選手!N3</f>
        <v>0</v>
      </c>
      <c r="G7" s="65"/>
      <c r="H7" s="44"/>
      <c r="I7" s="5"/>
      <c r="J7" s="5"/>
      <c r="K7" s="5"/>
      <c r="L7" s="5"/>
      <c r="M7" s="5"/>
    </row>
    <row r="8" spans="1:16">
      <c r="E8" s="17" t="s">
        <v>74</v>
      </c>
      <c r="F8" s="80">
        <f>学校・選手!P3</f>
        <v>0</v>
      </c>
      <c r="G8" s="78"/>
      <c r="H8" s="44"/>
      <c r="I8" s="5"/>
      <c r="J8" s="5"/>
      <c r="K8" s="5"/>
      <c r="L8" s="5"/>
      <c r="M8" s="5"/>
    </row>
    <row r="9" spans="1:16">
      <c r="E9" s="32" t="s">
        <v>66</v>
      </c>
      <c r="F9" s="70"/>
      <c r="G9" s="70"/>
      <c r="H9" s="47" t="s">
        <v>116</v>
      </c>
      <c r="I9" s="5"/>
      <c r="J9" s="5"/>
      <c r="K9" s="5"/>
      <c r="L9" s="5"/>
      <c r="M9" s="5"/>
    </row>
    <row r="10" spans="1:16">
      <c r="E10" s="17" t="s">
        <v>69</v>
      </c>
      <c r="F10" s="78">
        <f>学校・選手!B6</f>
        <v>0</v>
      </c>
      <c r="G10" s="78"/>
      <c r="H10" s="5" t="s">
        <v>73</v>
      </c>
      <c r="I10" s="5"/>
      <c r="J10" s="5"/>
      <c r="K10" s="5"/>
      <c r="L10" s="5"/>
      <c r="M10" s="5"/>
    </row>
    <row r="11" spans="1:16">
      <c r="E11" s="17" t="s">
        <v>70</v>
      </c>
      <c r="F11" s="70"/>
      <c r="G11" s="70"/>
      <c r="H11" s="5" t="s">
        <v>73</v>
      </c>
      <c r="I11" s="5"/>
      <c r="J11" s="5"/>
      <c r="K11" s="5"/>
      <c r="L11" s="5"/>
      <c r="M11" s="5"/>
    </row>
    <row r="12" spans="1:16">
      <c r="E12" s="33" t="s">
        <v>71</v>
      </c>
      <c r="F12" s="70"/>
      <c r="G12" s="70"/>
      <c r="H12" s="5"/>
      <c r="I12" s="5"/>
      <c r="J12" s="5"/>
      <c r="K12" s="5"/>
      <c r="L12" s="5"/>
      <c r="M12" s="5"/>
    </row>
    <row r="13" spans="1:16">
      <c r="E13" s="17" t="s">
        <v>72</v>
      </c>
      <c r="F13" s="70"/>
      <c r="G13" s="70"/>
      <c r="H13" s="5"/>
      <c r="I13" s="5"/>
      <c r="J13" s="5"/>
      <c r="K13" s="5"/>
      <c r="L13" s="5"/>
      <c r="M13" s="5"/>
    </row>
    <row r="14" spans="1:16">
      <c r="D14" s="5"/>
      <c r="E14" s="5"/>
      <c r="F14" s="5"/>
      <c r="G14" s="5"/>
      <c r="H14" s="5"/>
      <c r="I14" s="5"/>
      <c r="J14" s="5"/>
      <c r="K14" s="5"/>
      <c r="L14" s="5"/>
      <c r="M14" s="5"/>
      <c r="N14" s="5"/>
      <c r="O14" s="5"/>
    </row>
    <row r="15" spans="1:16" ht="26.25" customHeight="1" thickBot="1">
      <c r="A15" s="15" t="s">
        <v>95</v>
      </c>
      <c r="B15" s="16" t="s">
        <v>94</v>
      </c>
      <c r="D15" s="9" t="s">
        <v>75</v>
      </c>
      <c r="E15" s="75" t="s">
        <v>93</v>
      </c>
      <c r="F15" s="76"/>
      <c r="G15" s="73" t="s">
        <v>89</v>
      </c>
      <c r="H15" s="74"/>
      <c r="I15" s="13" t="s">
        <v>92</v>
      </c>
      <c r="J15" s="12" t="s">
        <v>91</v>
      </c>
      <c r="K15" s="19" t="s">
        <v>110</v>
      </c>
      <c r="L15" s="20" t="s">
        <v>112</v>
      </c>
      <c r="M15" s="11" t="s">
        <v>64</v>
      </c>
      <c r="N15" s="10" t="s">
        <v>79</v>
      </c>
      <c r="O15" s="11" t="s">
        <v>65</v>
      </c>
    </row>
    <row r="16" spans="1:16" ht="16.5" customHeight="1" thickBot="1">
      <c r="A16" t="str">
        <f>学校・選手!A9&amp;" "&amp;学校・選手!B9&amp;学校・選手!C9</f>
        <v xml:space="preserve">1 </v>
      </c>
      <c r="B16" s="14"/>
      <c r="D16" s="9">
        <v>1</v>
      </c>
      <c r="E16" s="41" t="str">
        <f>IF(B16&gt;0,VLOOKUP($B16,学校・選手!$A$9:$AF$115,2),"")</f>
        <v/>
      </c>
      <c r="F16" s="41" t="str">
        <f>IF(B16&gt;0,VLOOKUP($B16,学校・選手!$A$9:$AF$115,3),"")</f>
        <v/>
      </c>
      <c r="G16" s="42" t="str">
        <f>IF(B16&gt;0,VLOOKUP($B16,学校・選手!$A$9:$AF$115,4),"")</f>
        <v/>
      </c>
      <c r="H16" s="41" t="str">
        <f>IF(B16&gt;0,VLOOKUP($B16,学校・選手!$A$9:$AF$115,5),"")</f>
        <v/>
      </c>
      <c r="I16" s="43"/>
      <c r="J16" s="43"/>
      <c r="K16" s="41"/>
      <c r="L16" s="41"/>
      <c r="M16" s="41" t="str">
        <f>IF(B16&gt;0,VLOOKUP($B16,学校・選手!$A$9:$AF$115,6),"")</f>
        <v/>
      </c>
      <c r="N16" s="41"/>
      <c r="O16" s="41" t="str">
        <f>IF(B16&gt;0,VLOOKUP($B16,学校・選手!$A$9:$AF$115,7),"")</f>
        <v/>
      </c>
    </row>
    <row r="17" spans="1:15" ht="16.5" customHeight="1" thickBot="1">
      <c r="A17" t="str">
        <f>学校・選手!A10&amp;" "&amp;学校・選手!B10&amp;学校・選手!C10</f>
        <v xml:space="preserve">2 </v>
      </c>
      <c r="B17" s="14"/>
      <c r="D17" s="9">
        <v>2</v>
      </c>
      <c r="E17" s="41" t="str">
        <f>IF(B17&gt;0,VLOOKUP($B17,学校・選手!$A$9:$AF$115,2),"")</f>
        <v/>
      </c>
      <c r="F17" s="41" t="str">
        <f>IF(B17&gt;0,VLOOKUP($B17,学校・選手!$A$9:$AF$115,3),"")</f>
        <v/>
      </c>
      <c r="G17" s="42" t="str">
        <f>IF(B17&gt;0,VLOOKUP($B17,学校・選手!$A$9:$AF$115,4),"")</f>
        <v/>
      </c>
      <c r="H17" s="41" t="str">
        <f>IF(B17&gt;0,VLOOKUP($B17,学校・選手!$A$9:$AF$115,5),"")</f>
        <v/>
      </c>
      <c r="I17" s="43"/>
      <c r="J17" s="43"/>
      <c r="K17" s="41"/>
      <c r="L17" s="41"/>
      <c r="M17" s="41" t="str">
        <f>IF(B17&gt;0,VLOOKUP($B17,学校・選手!$A$9:$AF$115,6),"")</f>
        <v/>
      </c>
      <c r="N17" s="41"/>
      <c r="O17" s="41" t="str">
        <f>IF(B17&gt;0,VLOOKUP($B17,学校・選手!$A$9:$AF$115,7),"")</f>
        <v/>
      </c>
    </row>
    <row r="18" spans="1:15" ht="16.5" customHeight="1" thickBot="1">
      <c r="A18" t="str">
        <f>学校・選手!A11&amp;" "&amp;学校・選手!B11&amp;学校・選手!C11</f>
        <v xml:space="preserve">3 </v>
      </c>
      <c r="B18" s="14"/>
      <c r="D18" s="9">
        <v>3</v>
      </c>
      <c r="E18" s="41" t="str">
        <f>IF(B18&gt;0,VLOOKUP($B18,学校・選手!$A$9:$AF$115,2),"")</f>
        <v/>
      </c>
      <c r="F18" s="41" t="str">
        <f>IF(B18&gt;0,VLOOKUP($B18,学校・選手!$A$9:$AF$115,3),"")</f>
        <v/>
      </c>
      <c r="G18" s="42" t="str">
        <f>IF(B18&gt;0,VLOOKUP($B18,学校・選手!$A$9:$AF$115,4),"")</f>
        <v/>
      </c>
      <c r="H18" s="41" t="str">
        <f>IF(B18&gt;0,VLOOKUP($B18,学校・選手!$A$9:$AF$115,5),"")</f>
        <v/>
      </c>
      <c r="I18" s="43"/>
      <c r="J18" s="43"/>
      <c r="K18" s="41"/>
      <c r="L18" s="41"/>
      <c r="M18" s="41" t="str">
        <f>IF(B18&gt;0,VLOOKUP($B18,学校・選手!$A$9:$AF$115,6),"")</f>
        <v/>
      </c>
      <c r="N18" s="41"/>
      <c r="O18" s="41" t="str">
        <f>IF(B18&gt;0,VLOOKUP($B18,学校・選手!$A$9:$AF$115,7),"")</f>
        <v/>
      </c>
    </row>
    <row r="19" spans="1:15" ht="16.5" customHeight="1" thickBot="1">
      <c r="A19" t="str">
        <f>学校・選手!A12&amp;" "&amp;学校・選手!B12&amp;学校・選手!C12</f>
        <v xml:space="preserve">4 </v>
      </c>
      <c r="B19" s="14"/>
      <c r="D19" s="9">
        <v>4</v>
      </c>
      <c r="E19" s="41" t="str">
        <f>IF(B19&gt;0,VLOOKUP($B19,学校・選手!$A$9:$AF$115,2),"")</f>
        <v/>
      </c>
      <c r="F19" s="41" t="str">
        <f>IF(B19&gt;0,VLOOKUP($B19,学校・選手!$A$9:$AF$115,3),"")</f>
        <v/>
      </c>
      <c r="G19" s="42" t="str">
        <f>IF(B19&gt;0,VLOOKUP($B19,学校・選手!$A$9:$AF$115,4),"")</f>
        <v/>
      </c>
      <c r="H19" s="41" t="str">
        <f>IF(B19&gt;0,VLOOKUP($B19,学校・選手!$A$9:$AF$115,5),"")</f>
        <v/>
      </c>
      <c r="I19" s="43"/>
      <c r="J19" s="43"/>
      <c r="K19" s="41"/>
      <c r="L19" s="41"/>
      <c r="M19" s="41" t="str">
        <f>IF(B19&gt;0,VLOOKUP($B19,学校・選手!$A$9:$AF$115,6),"")</f>
        <v/>
      </c>
      <c r="N19" s="41"/>
      <c r="O19" s="41" t="str">
        <f>IF(B19&gt;0,VLOOKUP($B19,学校・選手!$A$9:$AF$115,7),"")</f>
        <v/>
      </c>
    </row>
    <row r="20" spans="1:15" ht="16.5" customHeight="1" thickBot="1">
      <c r="A20" t="str">
        <f>学校・選手!A13&amp;" "&amp;学校・選手!B13&amp;学校・選手!C13</f>
        <v xml:space="preserve">5 </v>
      </c>
      <c r="B20" s="14"/>
      <c r="D20" s="9">
        <v>5</v>
      </c>
      <c r="E20" s="41" t="str">
        <f>IF(B20&gt;0,VLOOKUP($B20,学校・選手!$A$9:$AF$115,2),"")</f>
        <v/>
      </c>
      <c r="F20" s="41" t="str">
        <f>IF(B20&gt;0,VLOOKUP($B20,学校・選手!$A$9:$AF$115,3),"")</f>
        <v/>
      </c>
      <c r="G20" s="42" t="str">
        <f>IF(B20&gt;0,VLOOKUP($B20,学校・選手!$A$9:$AF$115,4),"")</f>
        <v/>
      </c>
      <c r="H20" s="41" t="str">
        <f>IF(B20&gt;0,VLOOKUP($B20,学校・選手!$A$9:$AF$115,5),"")</f>
        <v/>
      </c>
      <c r="I20" s="43"/>
      <c r="J20" s="43"/>
      <c r="K20" s="41"/>
      <c r="L20" s="41"/>
      <c r="M20" s="41" t="str">
        <f>IF(B20&gt;0,VLOOKUP($B20,学校・選手!$A$9:$AF$115,6),"")</f>
        <v/>
      </c>
      <c r="N20" s="41"/>
      <c r="O20" s="41" t="str">
        <f>IF(B20&gt;0,VLOOKUP($B20,学校・選手!$A$9:$AF$115,7),"")</f>
        <v/>
      </c>
    </row>
    <row r="21" spans="1:15" ht="16.5" customHeight="1" thickBot="1">
      <c r="A21" t="str">
        <f>学校・選手!A14&amp;" "&amp;学校・選手!B14&amp;学校・選手!C14</f>
        <v xml:space="preserve">6 </v>
      </c>
      <c r="B21" s="14"/>
      <c r="D21" s="9">
        <v>6</v>
      </c>
      <c r="E21" s="41" t="str">
        <f>IF(B21&gt;0,VLOOKUP($B21,学校・選手!$A$9:$AF$115,2),"")</f>
        <v/>
      </c>
      <c r="F21" s="41" t="str">
        <f>IF(B21&gt;0,VLOOKUP($B21,学校・選手!$A$9:$AF$115,3),"")</f>
        <v/>
      </c>
      <c r="G21" s="42" t="str">
        <f>IF(B21&gt;0,VLOOKUP($B21,学校・選手!$A$9:$AF$115,4),"")</f>
        <v/>
      </c>
      <c r="H21" s="41" t="str">
        <f>IF(B21&gt;0,VLOOKUP($B21,学校・選手!$A$9:$AF$115,5),"")</f>
        <v/>
      </c>
      <c r="I21" s="43"/>
      <c r="J21" s="43"/>
      <c r="K21" s="41"/>
      <c r="L21" s="41"/>
      <c r="M21" s="41" t="str">
        <f>IF(B21&gt;0,VLOOKUP($B21,学校・選手!$A$9:$AF$115,6),"")</f>
        <v/>
      </c>
      <c r="N21" s="41"/>
      <c r="O21" s="41" t="str">
        <f>IF(B21&gt;0,VLOOKUP($B21,学校・選手!$A$9:$AF$115,7),"")</f>
        <v/>
      </c>
    </row>
    <row r="22" spans="1:15" ht="16.5" customHeight="1" thickBot="1">
      <c r="A22" t="str">
        <f>学校・選手!A15&amp;" "&amp;学校・選手!B15&amp;学校・選手!C15</f>
        <v xml:space="preserve">7 </v>
      </c>
      <c r="B22" s="14"/>
      <c r="D22" s="9">
        <v>7</v>
      </c>
      <c r="E22" s="41" t="str">
        <f>IF(B22&gt;0,VLOOKUP($B22,学校・選手!$A$9:$AF$115,2),"")</f>
        <v/>
      </c>
      <c r="F22" s="41" t="str">
        <f>IF(B22&gt;0,VLOOKUP($B22,学校・選手!$A$9:$AF$115,3),"")</f>
        <v/>
      </c>
      <c r="G22" s="42" t="str">
        <f>IF(B22&gt;0,VLOOKUP($B22,学校・選手!$A$9:$AF$115,4),"")</f>
        <v/>
      </c>
      <c r="H22" s="41" t="str">
        <f>IF(B22&gt;0,VLOOKUP($B22,学校・選手!$A$9:$AF$115,5),"")</f>
        <v/>
      </c>
      <c r="I22" s="43"/>
      <c r="J22" s="43"/>
      <c r="K22" s="41"/>
      <c r="L22" s="41"/>
      <c r="M22" s="41" t="str">
        <f>IF(B22&gt;0,VLOOKUP($B22,学校・選手!$A$9:$AF$115,6),"")</f>
        <v/>
      </c>
      <c r="N22" s="41"/>
      <c r="O22" s="41" t="str">
        <f>IF(B22&gt;0,VLOOKUP($B22,学校・選手!$A$9:$AF$115,7),"")</f>
        <v/>
      </c>
    </row>
    <row r="23" spans="1:15" ht="16.5" customHeight="1" thickBot="1">
      <c r="A23" t="str">
        <f>学校・選手!A16&amp;" "&amp;学校・選手!B16&amp;学校・選手!C16</f>
        <v xml:space="preserve">8 </v>
      </c>
      <c r="B23" s="14"/>
      <c r="D23" s="9">
        <v>8</v>
      </c>
      <c r="E23" s="41" t="str">
        <f>IF(B23&gt;0,VLOOKUP($B23,学校・選手!$A$9:$AF$115,2),"")</f>
        <v/>
      </c>
      <c r="F23" s="41" t="str">
        <f>IF(B23&gt;0,VLOOKUP($B23,学校・選手!$A$9:$AF$115,3),"")</f>
        <v/>
      </c>
      <c r="G23" s="42" t="str">
        <f>IF(B23&gt;0,VLOOKUP($B23,学校・選手!$A$9:$AF$115,4),"")</f>
        <v/>
      </c>
      <c r="H23" s="41" t="str">
        <f>IF(B23&gt;0,VLOOKUP($B23,学校・選手!$A$9:$AF$115,5),"")</f>
        <v/>
      </c>
      <c r="I23" s="43"/>
      <c r="J23" s="43"/>
      <c r="K23" s="41"/>
      <c r="L23" s="41"/>
      <c r="M23" s="41" t="str">
        <f>IF(B23&gt;0,VLOOKUP($B23,学校・選手!$A$9:$AF$115,6),"")</f>
        <v/>
      </c>
      <c r="N23" s="41"/>
      <c r="O23" s="41" t="str">
        <f>IF(B23&gt;0,VLOOKUP($B23,学校・選手!$A$9:$AF$115,7),"")</f>
        <v/>
      </c>
    </row>
    <row r="24" spans="1:15" ht="16.5" customHeight="1" thickBot="1">
      <c r="A24" t="str">
        <f>学校・選手!A17&amp;" "&amp;学校・選手!B17&amp;学校・選手!C17</f>
        <v xml:space="preserve">9 </v>
      </c>
      <c r="B24" s="14"/>
      <c r="D24" s="9">
        <v>9</v>
      </c>
      <c r="E24" s="41" t="str">
        <f>IF(B24&gt;0,VLOOKUP($B24,学校・選手!$A$9:$AF$115,2),"")</f>
        <v/>
      </c>
      <c r="F24" s="41" t="str">
        <f>IF(B24&gt;0,VLOOKUP($B24,学校・選手!$A$9:$AF$115,3),"")</f>
        <v/>
      </c>
      <c r="G24" s="42" t="str">
        <f>IF(B24&gt;0,VLOOKUP($B24,学校・選手!$A$9:$AF$115,4),"")</f>
        <v/>
      </c>
      <c r="H24" s="41" t="str">
        <f>IF(B24&gt;0,VLOOKUP($B24,学校・選手!$A$9:$AF$115,5),"")</f>
        <v/>
      </c>
      <c r="I24" s="43"/>
      <c r="J24" s="43"/>
      <c r="K24" s="41"/>
      <c r="L24" s="41"/>
      <c r="M24" s="41" t="str">
        <f>IF(B24&gt;0,VLOOKUP($B24,学校・選手!$A$9:$AF$115,6),"")</f>
        <v/>
      </c>
      <c r="N24" s="41"/>
      <c r="O24" s="41" t="str">
        <f>IF(B24&gt;0,VLOOKUP($B24,学校・選手!$A$9:$AF$115,7),"")</f>
        <v/>
      </c>
    </row>
    <row r="25" spans="1:15" ht="16.5" customHeight="1" thickBot="1">
      <c r="A25" t="str">
        <f>学校・選手!A18&amp;" "&amp;学校・選手!B18&amp;学校・選手!C18</f>
        <v xml:space="preserve">10 </v>
      </c>
      <c r="B25" s="14"/>
      <c r="D25" s="9">
        <v>10</v>
      </c>
      <c r="E25" s="41" t="str">
        <f>IF(B25&gt;0,VLOOKUP($B25,学校・選手!$A$9:$AF$115,2),"")</f>
        <v/>
      </c>
      <c r="F25" s="41" t="str">
        <f>IF(B25&gt;0,VLOOKUP($B25,学校・選手!$A$9:$AF$115,3),"")</f>
        <v/>
      </c>
      <c r="G25" s="42" t="str">
        <f>IF(B25&gt;0,VLOOKUP($B25,学校・選手!$A$9:$AF$115,4),"")</f>
        <v/>
      </c>
      <c r="H25" s="41" t="str">
        <f>IF(B25&gt;0,VLOOKUP($B25,学校・選手!$A$9:$AF$115,5),"")</f>
        <v/>
      </c>
      <c r="I25" s="43"/>
      <c r="J25" s="43"/>
      <c r="K25" s="41"/>
      <c r="L25" s="41"/>
      <c r="M25" s="41" t="str">
        <f>IF(B25&gt;0,VLOOKUP($B25,学校・選手!$A$9:$AF$115,6),"")</f>
        <v/>
      </c>
      <c r="N25" s="41"/>
      <c r="O25" s="41" t="str">
        <f>IF(B25&gt;0,VLOOKUP($B25,学校・選手!$A$9:$AF$115,7),"")</f>
        <v/>
      </c>
    </row>
    <row r="26" spans="1:15" ht="16.5" customHeight="1" thickBot="1">
      <c r="A26" t="str">
        <f>学校・選手!A19&amp;" "&amp;学校・選手!B19&amp;学校・選手!C19</f>
        <v xml:space="preserve">11 </v>
      </c>
      <c r="B26" s="14"/>
      <c r="D26" s="9">
        <v>11</v>
      </c>
      <c r="E26" s="41" t="str">
        <f>IF(B26&gt;0,VLOOKUP($B26,学校・選手!$A$9:$AF$115,2),"")</f>
        <v/>
      </c>
      <c r="F26" s="41" t="str">
        <f>IF(B26&gt;0,VLOOKUP($B26,学校・選手!$A$9:$AF$115,3),"")</f>
        <v/>
      </c>
      <c r="G26" s="42" t="str">
        <f>IF(B26&gt;0,VLOOKUP($B26,学校・選手!$A$9:$AF$115,4),"")</f>
        <v/>
      </c>
      <c r="H26" s="41" t="str">
        <f>IF(B26&gt;0,VLOOKUP($B26,学校・選手!$A$9:$AF$115,5),"")</f>
        <v/>
      </c>
      <c r="I26" s="43"/>
      <c r="J26" s="43"/>
      <c r="K26" s="41"/>
      <c r="L26" s="41"/>
      <c r="M26" s="41" t="str">
        <f>IF(B26&gt;0,VLOOKUP($B26,学校・選手!$A$9:$AF$115,6),"")</f>
        <v/>
      </c>
      <c r="N26" s="41"/>
      <c r="O26" s="41" t="str">
        <f>IF(B26&gt;0,VLOOKUP($B26,学校・選手!$A$9:$AF$115,7),"")</f>
        <v/>
      </c>
    </row>
    <row r="27" spans="1:15" ht="16.5" customHeight="1" thickBot="1">
      <c r="A27" t="str">
        <f>学校・選手!A20&amp;" "&amp;学校・選手!B20&amp;学校・選手!C20</f>
        <v xml:space="preserve">12 </v>
      </c>
      <c r="B27" s="14"/>
      <c r="D27" s="9">
        <v>12</v>
      </c>
      <c r="E27" s="41" t="str">
        <f>IF(B27&gt;0,VLOOKUP($B27,学校・選手!$A$9:$AF$115,2),"")</f>
        <v/>
      </c>
      <c r="F27" s="41" t="str">
        <f>IF(B27&gt;0,VLOOKUP($B27,学校・選手!$A$9:$AF$115,3),"")</f>
        <v/>
      </c>
      <c r="G27" s="42" t="str">
        <f>IF(B27&gt;0,VLOOKUP($B27,学校・選手!$A$9:$AF$115,4),"")</f>
        <v/>
      </c>
      <c r="H27" s="41" t="str">
        <f>IF(B27&gt;0,VLOOKUP($B27,学校・選手!$A$9:$AF$115,5),"")</f>
        <v/>
      </c>
      <c r="I27" s="43"/>
      <c r="J27" s="43"/>
      <c r="K27" s="41"/>
      <c r="L27" s="41"/>
      <c r="M27" s="41" t="str">
        <f>IF(B27&gt;0,VLOOKUP($B27,学校・選手!$A$9:$AF$115,6),"")</f>
        <v/>
      </c>
      <c r="N27" s="41"/>
      <c r="O27" s="41" t="str">
        <f>IF(B27&gt;0,VLOOKUP($B27,学校・選手!$A$9:$AF$115,7),"")</f>
        <v/>
      </c>
    </row>
    <row r="28" spans="1:15" ht="16.5" customHeight="1" thickBot="1">
      <c r="A28" t="str">
        <f>学校・選手!A21&amp;" "&amp;学校・選手!B21&amp;学校・選手!C21</f>
        <v xml:space="preserve">13 </v>
      </c>
      <c r="B28" s="14"/>
      <c r="D28" s="9">
        <v>13</v>
      </c>
      <c r="E28" s="41" t="str">
        <f>IF(B28&gt;0,VLOOKUP($B28,学校・選手!$A$9:$AF$115,2),"")</f>
        <v/>
      </c>
      <c r="F28" s="41" t="str">
        <f>IF(B28&gt;0,VLOOKUP($B28,学校・選手!$A$9:$AF$115,3),"")</f>
        <v/>
      </c>
      <c r="G28" s="42" t="str">
        <f>IF(B28&gt;0,VLOOKUP($B28,学校・選手!$A$9:$AF$115,4),"")</f>
        <v/>
      </c>
      <c r="H28" s="41" t="str">
        <f>IF(B28&gt;0,VLOOKUP($B28,学校・選手!$A$9:$AF$115,5),"")</f>
        <v/>
      </c>
      <c r="I28" s="43"/>
      <c r="J28" s="43"/>
      <c r="K28" s="41"/>
      <c r="L28" s="41"/>
      <c r="M28" s="41" t="str">
        <f>IF(B28&gt;0,VLOOKUP($B28,学校・選手!$A$9:$AF$115,6),"")</f>
        <v/>
      </c>
      <c r="N28" s="41"/>
      <c r="O28" s="41" t="str">
        <f>IF(B28&gt;0,VLOOKUP($B28,学校・選手!$A$9:$AF$115,7),"")</f>
        <v/>
      </c>
    </row>
    <row r="29" spans="1:15" ht="16.5" customHeight="1" thickBot="1">
      <c r="A29" t="str">
        <f>学校・選手!A22&amp;" "&amp;学校・選手!B22&amp;学校・選手!C22</f>
        <v xml:space="preserve">14 </v>
      </c>
      <c r="B29" s="14"/>
      <c r="D29" s="9">
        <v>14</v>
      </c>
      <c r="E29" s="41" t="str">
        <f>IF(B29&gt;0,VLOOKUP($B29,学校・選手!$A$9:$AF$115,2),"")</f>
        <v/>
      </c>
      <c r="F29" s="41" t="str">
        <f>IF(B29&gt;0,VLOOKUP($B29,学校・選手!$A$9:$AF$115,3),"")</f>
        <v/>
      </c>
      <c r="G29" s="42" t="str">
        <f>IF(B29&gt;0,VLOOKUP($B29,学校・選手!$A$9:$AF$115,4),"")</f>
        <v/>
      </c>
      <c r="H29" s="41" t="str">
        <f>IF(B29&gt;0,VLOOKUP($B29,学校・選手!$A$9:$AF$115,5),"")</f>
        <v/>
      </c>
      <c r="I29" s="43"/>
      <c r="J29" s="43"/>
      <c r="K29" s="41"/>
      <c r="L29" s="41"/>
      <c r="M29" s="41" t="str">
        <f>IF(B29&gt;0,VLOOKUP($B29,学校・選手!$A$9:$AF$115,6),"")</f>
        <v/>
      </c>
      <c r="N29" s="41"/>
      <c r="O29" s="41" t="str">
        <f>IF(B29&gt;0,VLOOKUP($B29,学校・選手!$A$9:$AF$115,7),"")</f>
        <v/>
      </c>
    </row>
    <row r="30" spans="1:15" ht="16.5" customHeight="1" thickBot="1">
      <c r="A30" t="str">
        <f>学校・選手!A23&amp;" "&amp;学校・選手!B23&amp;学校・選手!C23</f>
        <v xml:space="preserve">15 </v>
      </c>
      <c r="B30" s="14"/>
      <c r="D30" s="9">
        <v>15</v>
      </c>
      <c r="E30" s="41" t="str">
        <f>IF(B30&gt;0,VLOOKUP($B30,学校・選手!$A$9:$AF$115,2),"")</f>
        <v/>
      </c>
      <c r="F30" s="41" t="str">
        <f>IF(B30&gt;0,VLOOKUP($B30,学校・選手!$A$9:$AF$115,3),"")</f>
        <v/>
      </c>
      <c r="G30" s="42" t="str">
        <f>IF(B30&gt;0,VLOOKUP($B30,学校・選手!$A$9:$AF$115,4),"")</f>
        <v/>
      </c>
      <c r="H30" s="41" t="str">
        <f>IF(B30&gt;0,VLOOKUP($B30,学校・選手!$A$9:$AF$115,5),"")</f>
        <v/>
      </c>
      <c r="I30" s="43"/>
      <c r="J30" s="43"/>
      <c r="K30" s="41"/>
      <c r="L30" s="41"/>
      <c r="M30" s="41" t="str">
        <f>IF(B30&gt;0,VLOOKUP($B30,学校・選手!$A$9:$AF$115,6),"")</f>
        <v/>
      </c>
      <c r="N30" s="41"/>
      <c r="O30" s="41" t="str">
        <f>IF(B30&gt;0,VLOOKUP($B30,学校・選手!$A$9:$AF$115,7),"")</f>
        <v/>
      </c>
    </row>
    <row r="31" spans="1:15" ht="16.5" customHeight="1" thickBot="1">
      <c r="A31" t="str">
        <f>学校・選手!A24&amp;" "&amp;学校・選手!B24&amp;学校・選手!C24</f>
        <v xml:space="preserve">16 </v>
      </c>
      <c r="B31" s="14"/>
      <c r="D31" s="9">
        <v>16</v>
      </c>
      <c r="E31" s="41" t="str">
        <f>IF(B31&gt;0,VLOOKUP($B31,学校・選手!$A$9:$AF$115,2),"")</f>
        <v/>
      </c>
      <c r="F31" s="41" t="str">
        <f>IF(B31&gt;0,VLOOKUP($B31,学校・選手!$A$9:$AF$115,3),"")</f>
        <v/>
      </c>
      <c r="G31" s="42" t="str">
        <f>IF(B31&gt;0,VLOOKUP($B31,学校・選手!$A$9:$AF$115,4),"")</f>
        <v/>
      </c>
      <c r="H31" s="41" t="str">
        <f>IF(B31&gt;0,VLOOKUP($B31,学校・選手!$A$9:$AF$115,5),"")</f>
        <v/>
      </c>
      <c r="I31" s="43"/>
      <c r="J31" s="43"/>
      <c r="K31" s="41"/>
      <c r="L31" s="41"/>
      <c r="M31" s="41" t="str">
        <f>IF(B31&gt;0,VLOOKUP($B31,学校・選手!$A$9:$AF$115,6),"")</f>
        <v/>
      </c>
      <c r="N31" s="41"/>
      <c r="O31" s="41" t="str">
        <f>IF(B31&gt;0,VLOOKUP($B31,学校・選手!$A$9:$AF$115,7),"")</f>
        <v/>
      </c>
    </row>
    <row r="32" spans="1:15" ht="16.5" customHeight="1" thickBot="1">
      <c r="A32" t="str">
        <f>学校・選手!A25&amp;" "&amp;学校・選手!B25&amp;学校・選手!C25</f>
        <v xml:space="preserve">17 </v>
      </c>
      <c r="B32" s="14"/>
      <c r="D32" s="9">
        <v>17</v>
      </c>
      <c r="E32" s="41" t="str">
        <f>IF(B32&gt;0,VLOOKUP($B32,学校・選手!$A$9:$AF$115,2),"")</f>
        <v/>
      </c>
      <c r="F32" s="41" t="str">
        <f>IF(B32&gt;0,VLOOKUP($B32,学校・選手!$A$9:$AF$115,3),"")</f>
        <v/>
      </c>
      <c r="G32" s="42" t="str">
        <f>IF(B32&gt;0,VLOOKUP($B32,学校・選手!$A$9:$AF$115,4),"")</f>
        <v/>
      </c>
      <c r="H32" s="41" t="str">
        <f>IF(B32&gt;0,VLOOKUP($B32,学校・選手!$A$9:$AF$115,5),"")</f>
        <v/>
      </c>
      <c r="I32" s="43"/>
      <c r="J32" s="43"/>
      <c r="K32" s="41"/>
      <c r="L32" s="41"/>
      <c r="M32" s="41" t="str">
        <f>IF(B32&gt;0,VLOOKUP($B32,学校・選手!$A$9:$AF$115,6),"")</f>
        <v/>
      </c>
      <c r="N32" s="41"/>
      <c r="O32" s="41" t="str">
        <f>IF(B32&gt;0,VLOOKUP($B32,学校・選手!$A$9:$AF$115,7),"")</f>
        <v/>
      </c>
    </row>
    <row r="33" spans="1:15" ht="16.5" customHeight="1" thickBot="1">
      <c r="A33" t="str">
        <f>学校・選手!A26&amp;" "&amp;学校・選手!B26&amp;学校・選手!C26</f>
        <v xml:space="preserve">18 </v>
      </c>
      <c r="B33" s="14"/>
      <c r="D33" s="9">
        <v>18</v>
      </c>
      <c r="E33" s="41" t="str">
        <f>IF(B33&gt;0,VLOOKUP($B33,学校・選手!$A$9:$AF$115,2),"")</f>
        <v/>
      </c>
      <c r="F33" s="41" t="str">
        <f>IF(B33&gt;0,VLOOKUP($B33,学校・選手!$A$9:$AF$115,3),"")</f>
        <v/>
      </c>
      <c r="G33" s="42" t="str">
        <f>IF(B33&gt;0,VLOOKUP($B33,学校・選手!$A$9:$AF$115,4),"")</f>
        <v/>
      </c>
      <c r="H33" s="41" t="str">
        <f>IF(B33&gt;0,VLOOKUP($B33,学校・選手!$A$9:$AF$115,5),"")</f>
        <v/>
      </c>
      <c r="I33" s="43"/>
      <c r="J33" s="43"/>
      <c r="K33" s="41"/>
      <c r="L33" s="41"/>
      <c r="M33" s="41" t="str">
        <f>IF(B33&gt;0,VLOOKUP($B33,学校・選手!$A$9:$AF$115,6),"")</f>
        <v/>
      </c>
      <c r="N33" s="41"/>
      <c r="O33" s="41" t="str">
        <f>IF(B33&gt;0,VLOOKUP($B33,学校・選手!$A$9:$AF$115,7),"")</f>
        <v/>
      </c>
    </row>
    <row r="34" spans="1:15" ht="16.5" customHeight="1" thickBot="1">
      <c r="A34" t="str">
        <f>学校・選手!A27&amp;" "&amp;学校・選手!B27&amp;学校・選手!C27</f>
        <v xml:space="preserve">19 </v>
      </c>
      <c r="B34" s="14"/>
      <c r="D34" s="9">
        <v>19</v>
      </c>
      <c r="E34" s="41" t="str">
        <f>IF(B34&gt;0,VLOOKUP($B34,学校・選手!$A$9:$AF$115,2),"")</f>
        <v/>
      </c>
      <c r="F34" s="41" t="str">
        <f>IF(B34&gt;0,VLOOKUP($B34,学校・選手!$A$9:$AF$115,3),"")</f>
        <v/>
      </c>
      <c r="G34" s="42" t="str">
        <f>IF(B34&gt;0,VLOOKUP($B34,学校・選手!$A$9:$AF$115,4),"")</f>
        <v/>
      </c>
      <c r="H34" s="41" t="str">
        <f>IF(B34&gt;0,VLOOKUP($B34,学校・選手!$A$9:$AF$115,5),"")</f>
        <v/>
      </c>
      <c r="I34" s="43"/>
      <c r="J34" s="43"/>
      <c r="K34" s="41"/>
      <c r="L34" s="41"/>
      <c r="M34" s="41" t="str">
        <f>IF(B34&gt;0,VLOOKUP($B34,学校・選手!$A$9:$AF$115,6),"")</f>
        <v/>
      </c>
      <c r="N34" s="41"/>
      <c r="O34" s="41" t="str">
        <f>IF(B34&gt;0,VLOOKUP($B34,学校・選手!$A$9:$AF$115,7),"")</f>
        <v/>
      </c>
    </row>
    <row r="35" spans="1:15" ht="16.5" customHeight="1" thickBot="1">
      <c r="A35" t="str">
        <f>学校・選手!A28&amp;" "&amp;学校・選手!B28&amp;学校・選手!C28</f>
        <v xml:space="preserve">20 </v>
      </c>
      <c r="B35" s="14"/>
      <c r="D35" s="9">
        <v>20</v>
      </c>
      <c r="E35" s="41" t="str">
        <f>IF(B35&gt;0,VLOOKUP($B35,学校・選手!$A$9:$AF$115,2),"")</f>
        <v/>
      </c>
      <c r="F35" s="41" t="str">
        <f>IF(B35&gt;0,VLOOKUP($B35,学校・選手!$A$9:$AF$115,3),"")</f>
        <v/>
      </c>
      <c r="G35" s="42" t="str">
        <f>IF(B35&gt;0,VLOOKUP($B35,学校・選手!$A$9:$AF$115,4),"")</f>
        <v/>
      </c>
      <c r="H35" s="41" t="str">
        <f>IF(B35&gt;0,VLOOKUP($B35,学校・選手!$A$9:$AF$115,5),"")</f>
        <v/>
      </c>
      <c r="I35" s="43"/>
      <c r="J35" s="43"/>
      <c r="K35" s="41"/>
      <c r="L35" s="41"/>
      <c r="M35" s="41" t="str">
        <f>IF(B35&gt;0,VLOOKUP($B35,学校・選手!$A$9:$AF$115,6),"")</f>
        <v/>
      </c>
      <c r="N35" s="41"/>
      <c r="O35" s="41" t="str">
        <f>IF(B35&gt;0,VLOOKUP($B35,学校・選手!$A$9:$AF$115,7),"")</f>
        <v/>
      </c>
    </row>
    <row r="36" spans="1:15" ht="16.5" customHeight="1" thickBot="1">
      <c r="A36" t="str">
        <f>学校・選手!A29&amp;" "&amp;学校・選手!B29&amp;学校・選手!C29</f>
        <v xml:space="preserve">21 </v>
      </c>
      <c r="B36" s="14"/>
      <c r="D36" s="9">
        <v>21</v>
      </c>
      <c r="E36" s="41" t="str">
        <f>IF(B36&gt;0,VLOOKUP($B36,学校・選手!$A$9:$AF$115,2),"")</f>
        <v/>
      </c>
      <c r="F36" s="41" t="str">
        <f>IF(B36&gt;0,VLOOKUP($B36,学校・選手!$A$9:$AF$115,3),"")</f>
        <v/>
      </c>
      <c r="G36" s="42" t="str">
        <f>IF(B36&gt;0,VLOOKUP($B36,学校・選手!$A$9:$AF$115,4),"")</f>
        <v/>
      </c>
      <c r="H36" s="41" t="str">
        <f>IF(B36&gt;0,VLOOKUP($B36,学校・選手!$A$9:$AF$115,5),"")</f>
        <v/>
      </c>
      <c r="I36" s="43"/>
      <c r="J36" s="43"/>
      <c r="K36" s="41"/>
      <c r="L36" s="41"/>
      <c r="M36" s="41" t="str">
        <f>IF(B36&gt;0,VLOOKUP($B36,学校・選手!$A$9:$AF$115,6),"")</f>
        <v/>
      </c>
      <c r="N36" s="41"/>
      <c r="O36" s="41" t="str">
        <f>IF(B36&gt;0,VLOOKUP($B36,学校・選手!$A$9:$AF$115,7),"")</f>
        <v/>
      </c>
    </row>
    <row r="37" spans="1:15" ht="16.5" customHeight="1" thickBot="1">
      <c r="A37" t="str">
        <f>学校・選手!A30&amp;" "&amp;学校・選手!B30&amp;学校・選手!C30</f>
        <v xml:space="preserve">22 </v>
      </c>
      <c r="B37" s="14"/>
      <c r="D37" s="9">
        <v>22</v>
      </c>
      <c r="E37" s="41" t="str">
        <f>IF(B37&gt;0,VLOOKUP($B37,学校・選手!$A$9:$AF$115,2),"")</f>
        <v/>
      </c>
      <c r="F37" s="41" t="str">
        <f>IF(B37&gt;0,VLOOKUP($B37,学校・選手!$A$9:$AF$115,3),"")</f>
        <v/>
      </c>
      <c r="G37" s="42" t="str">
        <f>IF(B37&gt;0,VLOOKUP($B37,学校・選手!$A$9:$AF$115,4),"")</f>
        <v/>
      </c>
      <c r="H37" s="41" t="str">
        <f>IF(B37&gt;0,VLOOKUP($B37,学校・選手!$A$9:$AF$115,5),"")</f>
        <v/>
      </c>
      <c r="I37" s="43"/>
      <c r="J37" s="43"/>
      <c r="K37" s="41"/>
      <c r="L37" s="41"/>
      <c r="M37" s="41" t="str">
        <f>IF(B37&gt;0,VLOOKUP($B37,学校・選手!$A$9:$AF$115,6),"")</f>
        <v/>
      </c>
      <c r="N37" s="41"/>
      <c r="O37" s="41" t="str">
        <f>IF(B37&gt;0,VLOOKUP($B37,学校・選手!$A$9:$AF$115,7),"")</f>
        <v/>
      </c>
    </row>
    <row r="38" spans="1:15" ht="16.5" customHeight="1" thickBot="1">
      <c r="A38" t="str">
        <f>学校・選手!A31&amp;" "&amp;学校・選手!B31&amp;学校・選手!C31</f>
        <v xml:space="preserve">23 </v>
      </c>
      <c r="B38" s="14"/>
      <c r="D38" s="9">
        <v>23</v>
      </c>
      <c r="E38" s="41" t="str">
        <f>IF(B38&gt;0,VLOOKUP($B38,学校・選手!$A$9:$AF$115,2),"")</f>
        <v/>
      </c>
      <c r="F38" s="41" t="str">
        <f>IF(B38&gt;0,VLOOKUP($B38,学校・選手!$A$9:$AF$115,3),"")</f>
        <v/>
      </c>
      <c r="G38" s="42" t="str">
        <f>IF(B38&gt;0,VLOOKUP($B38,学校・選手!$A$9:$AF$115,4),"")</f>
        <v/>
      </c>
      <c r="H38" s="41" t="str">
        <f>IF(B38&gt;0,VLOOKUP($B38,学校・選手!$A$9:$AF$115,5),"")</f>
        <v/>
      </c>
      <c r="I38" s="43"/>
      <c r="J38" s="43"/>
      <c r="K38" s="41"/>
      <c r="L38" s="41"/>
      <c r="M38" s="41" t="str">
        <f>IF(B38&gt;0,VLOOKUP($B38,学校・選手!$A$9:$AF$115,6),"")</f>
        <v/>
      </c>
      <c r="N38" s="41"/>
      <c r="O38" s="41" t="str">
        <f>IF(B38&gt;0,VLOOKUP($B38,学校・選手!$A$9:$AF$115,7),"")</f>
        <v/>
      </c>
    </row>
    <row r="39" spans="1:15" ht="16.5" customHeight="1" thickBot="1">
      <c r="A39" t="str">
        <f>学校・選手!A32&amp;" "&amp;学校・選手!B32&amp;学校・選手!C32</f>
        <v xml:space="preserve">24 </v>
      </c>
      <c r="B39" s="14"/>
      <c r="D39" s="9">
        <v>24</v>
      </c>
      <c r="E39" s="41" t="str">
        <f>IF(B39&gt;0,VLOOKUP($B39,学校・選手!$A$9:$AF$115,2),"")</f>
        <v/>
      </c>
      <c r="F39" s="41" t="str">
        <f>IF(B39&gt;0,VLOOKUP($B39,学校・選手!$A$9:$AF$115,3),"")</f>
        <v/>
      </c>
      <c r="G39" s="42" t="str">
        <f>IF(B39&gt;0,VLOOKUP($B39,学校・選手!$A$9:$AF$115,4),"")</f>
        <v/>
      </c>
      <c r="H39" s="41" t="str">
        <f>IF(B39&gt;0,VLOOKUP($B39,学校・選手!$A$9:$AF$115,5),"")</f>
        <v/>
      </c>
      <c r="I39" s="43"/>
      <c r="J39" s="43"/>
      <c r="K39" s="41"/>
      <c r="L39" s="41"/>
      <c r="M39" s="41" t="str">
        <f>IF(B39&gt;0,VLOOKUP($B39,学校・選手!$A$9:$AF$115,6),"")</f>
        <v/>
      </c>
      <c r="N39" s="41"/>
      <c r="O39" s="41" t="str">
        <f>IF(B39&gt;0,VLOOKUP($B39,学校・選手!$A$9:$AF$115,7),"")</f>
        <v/>
      </c>
    </row>
    <row r="40" spans="1:15">
      <c r="A40" t="str">
        <f>学校・選手!A33&amp;" "&amp;学校・選手!B33&amp;学校・選手!C33</f>
        <v xml:space="preserve">25 </v>
      </c>
      <c r="D40" s="5"/>
      <c r="E40" s="5"/>
      <c r="F40" s="5"/>
      <c r="G40" s="5"/>
      <c r="H40" s="5"/>
      <c r="I40" s="5"/>
      <c r="J40" s="5"/>
      <c r="K40" s="5"/>
      <c r="L40" s="5"/>
      <c r="M40" s="5"/>
      <c r="N40" s="5"/>
      <c r="O40" s="5"/>
    </row>
    <row r="41" spans="1:15" ht="13.5" customHeight="1">
      <c r="A41" t="str">
        <f>学校・選手!A34&amp;" "&amp;学校・選手!B34&amp;学校・選手!C34</f>
        <v xml:space="preserve">26 </v>
      </c>
      <c r="D41" s="5"/>
      <c r="E41" s="5" t="s">
        <v>80</v>
      </c>
      <c r="F41" s="5"/>
      <c r="G41" s="5"/>
      <c r="H41" s="5" t="s">
        <v>88</v>
      </c>
      <c r="I41" s="5"/>
      <c r="J41" s="5"/>
      <c r="K41" s="5"/>
      <c r="L41" s="5"/>
      <c r="M41" s="5"/>
      <c r="N41" s="5"/>
      <c r="O41" s="5"/>
    </row>
    <row r="42" spans="1:15" ht="13.5" customHeight="1">
      <c r="A42" t="str">
        <f>学校・選手!A35&amp;" "&amp;学校・選手!B35&amp;学校・選手!C35</f>
        <v xml:space="preserve">27 </v>
      </c>
      <c r="D42" s="5"/>
      <c r="E42" s="5"/>
      <c r="F42" s="5"/>
      <c r="G42" s="5"/>
      <c r="H42" s="5"/>
      <c r="I42" s="5"/>
      <c r="J42" s="5"/>
      <c r="K42" s="5"/>
      <c r="L42" s="5"/>
      <c r="M42" s="5"/>
      <c r="N42" s="5"/>
      <c r="O42" s="5"/>
    </row>
    <row r="43" spans="1:15" ht="13.5" customHeight="1">
      <c r="A43" t="str">
        <f>学校・選手!A36&amp;" "&amp;学校・選手!B36&amp;学校・選手!C36</f>
        <v xml:space="preserve">28 </v>
      </c>
      <c r="D43" s="5"/>
      <c r="E43" s="5" t="s">
        <v>81</v>
      </c>
      <c r="F43" s="5"/>
      <c r="G43" s="5"/>
      <c r="H43" s="5"/>
      <c r="I43" s="5"/>
      <c r="J43" s="5"/>
      <c r="K43" s="5"/>
      <c r="L43" s="5"/>
      <c r="M43" s="5"/>
      <c r="N43" s="5"/>
      <c r="O43" s="5"/>
    </row>
    <row r="44" spans="1:15" ht="13.5" customHeight="1">
      <c r="A44" t="str">
        <f>学校・選手!A37&amp;" "&amp;学校・選手!B37&amp;学校・選手!C37</f>
        <v xml:space="preserve">29 </v>
      </c>
      <c r="D44" s="5"/>
      <c r="E44" s="5"/>
      <c r="F44" s="5"/>
      <c r="G44" s="5"/>
      <c r="H44" s="5" t="s">
        <v>82</v>
      </c>
      <c r="I44" s="5"/>
      <c r="J44" s="5"/>
      <c r="K44" s="5"/>
      <c r="L44" s="5"/>
      <c r="M44" s="5"/>
      <c r="N44" s="5"/>
      <c r="O44" s="5"/>
    </row>
    <row r="45" spans="1:15" ht="13.5" customHeight="1">
      <c r="A45" t="str">
        <f>学校・選手!A38&amp;" "&amp;学校・選手!B38&amp;学校・選手!C38</f>
        <v xml:space="preserve">30 </v>
      </c>
      <c r="D45" s="5"/>
      <c r="E45" s="5"/>
      <c r="F45" s="5"/>
      <c r="G45" s="5"/>
      <c r="H45" s="5"/>
      <c r="I45" s="5"/>
      <c r="J45" s="5"/>
      <c r="K45" s="5"/>
      <c r="L45" s="5"/>
      <c r="M45" s="5"/>
      <c r="N45" s="5"/>
      <c r="O45" s="5"/>
    </row>
    <row r="46" spans="1:15">
      <c r="A46" t="str">
        <f>学校・選手!A39&amp;" "&amp;学校・選手!B39&amp;学校・選手!C39</f>
        <v xml:space="preserve">31 </v>
      </c>
      <c r="D46" s="5"/>
      <c r="E46" s="5" t="s">
        <v>83</v>
      </c>
      <c r="F46" s="5"/>
      <c r="G46" s="5"/>
      <c r="H46" s="5"/>
      <c r="I46" s="5"/>
      <c r="J46" s="5"/>
      <c r="K46" s="5"/>
      <c r="L46" s="5"/>
      <c r="M46" s="5"/>
      <c r="N46" s="5"/>
      <c r="O46" s="5"/>
    </row>
    <row r="47" spans="1:15">
      <c r="A47" t="str">
        <f>学校・選手!A40&amp;" "&amp;学校・選手!B40&amp;学校・選手!C40</f>
        <v xml:space="preserve">32 </v>
      </c>
      <c r="D47" s="5"/>
      <c r="E47" s="5"/>
      <c r="F47" s="5"/>
      <c r="G47" s="5"/>
      <c r="H47" s="5"/>
      <c r="I47" s="5"/>
      <c r="J47" s="5"/>
      <c r="K47" s="5"/>
      <c r="L47" s="5"/>
      <c r="M47" s="5"/>
      <c r="N47" s="5"/>
      <c r="O47" s="5"/>
    </row>
    <row r="48" spans="1:15">
      <c r="A48" t="str">
        <f>学校・選手!A41&amp;" "&amp;学校・選手!B41&amp;学校・選手!C41</f>
        <v xml:space="preserve">33 </v>
      </c>
      <c r="D48" s="5"/>
      <c r="E48" s="5"/>
      <c r="F48" s="5"/>
      <c r="G48" s="5">
        <f>学校・選手!D3</f>
        <v>2025</v>
      </c>
      <c r="H48" s="5" t="s">
        <v>84</v>
      </c>
      <c r="I48" s="26"/>
      <c r="J48" s="5" t="s">
        <v>85</v>
      </c>
      <c r="K48" s="5"/>
      <c r="L48" s="5" t="s">
        <v>86</v>
      </c>
      <c r="M48" s="5"/>
      <c r="N48" s="5"/>
      <c r="O48" s="5"/>
    </row>
    <row r="49" spans="1:15">
      <c r="A49" t="str">
        <f>学校・選手!A42&amp;" "&amp;学校・選手!B42&amp;学校・選手!C42</f>
        <v xml:space="preserve">34 </v>
      </c>
      <c r="D49" s="5"/>
      <c r="E49" s="5"/>
      <c r="F49" s="5"/>
      <c r="G49" s="5"/>
      <c r="H49" s="5"/>
      <c r="I49" s="5"/>
      <c r="J49" s="5"/>
      <c r="K49" s="5"/>
      <c r="L49" s="5"/>
      <c r="M49" s="5"/>
      <c r="N49" s="5"/>
      <c r="O49" s="5"/>
    </row>
    <row r="50" spans="1:15" ht="14">
      <c r="A50" t="str">
        <f>学校・選手!A43&amp;" "&amp;学校・選手!B43&amp;学校・選手!C43</f>
        <v xml:space="preserve">35 </v>
      </c>
      <c r="D50" s="5"/>
      <c r="E50" s="5"/>
      <c r="F50" s="5"/>
      <c r="G50" s="68"/>
      <c r="H50" s="69"/>
      <c r="I50" s="69"/>
      <c r="J50" s="5"/>
      <c r="K50" s="5"/>
      <c r="L50" s="5"/>
      <c r="M50" s="5"/>
      <c r="N50" s="5"/>
      <c r="O50" s="5"/>
    </row>
    <row r="51" spans="1:15">
      <c r="A51" t="str">
        <f>学校・選手!A44&amp;" "&amp;学校・選手!B44&amp;学校・選手!C44</f>
        <v xml:space="preserve">36 </v>
      </c>
      <c r="D51" s="5"/>
      <c r="E51" s="5"/>
      <c r="F51" s="5"/>
      <c r="G51" s="5"/>
      <c r="H51" s="5"/>
      <c r="I51" s="5"/>
      <c r="J51" s="5"/>
      <c r="K51" s="5"/>
      <c r="L51" s="5"/>
      <c r="M51" s="5"/>
      <c r="N51" s="5"/>
      <c r="O51" s="5"/>
    </row>
    <row r="52" spans="1:15">
      <c r="A52" t="str">
        <f>学校・選手!A45&amp;" "&amp;学校・選手!B45&amp;学校・選手!C45</f>
        <v xml:space="preserve">37 </v>
      </c>
      <c r="D52" s="5"/>
      <c r="E52" s="5"/>
      <c r="F52" s="5"/>
      <c r="G52" s="5"/>
      <c r="H52" s="5"/>
      <c r="I52" s="5"/>
      <c r="J52" s="5"/>
      <c r="K52" s="5"/>
      <c r="L52" s="5"/>
      <c r="M52" s="5"/>
      <c r="N52" s="5"/>
      <c r="O52" s="5"/>
    </row>
    <row r="53" spans="1:15">
      <c r="A53" t="str">
        <f>学校・選手!A46&amp;" "&amp;学校・選手!B46&amp;学校・選手!C46</f>
        <v xml:space="preserve">38 </v>
      </c>
      <c r="D53" s="5"/>
      <c r="E53" s="5" t="s">
        <v>87</v>
      </c>
      <c r="F53" s="5"/>
      <c r="G53" s="5"/>
      <c r="H53" s="5"/>
      <c r="I53" s="5"/>
      <c r="J53" s="5"/>
      <c r="K53" s="5"/>
      <c r="L53" s="5"/>
      <c r="M53" s="5"/>
      <c r="N53" s="5"/>
      <c r="O53" s="5"/>
    </row>
    <row r="54" spans="1:15">
      <c r="A54" t="str">
        <f>学校・選手!A47&amp;" "&amp;学校・選手!B47&amp;学校・選手!C47</f>
        <v xml:space="preserve">39 </v>
      </c>
      <c r="D54" s="5"/>
      <c r="E54" s="5"/>
      <c r="F54" s="5"/>
      <c r="G54" s="5"/>
      <c r="H54" s="5"/>
      <c r="I54" s="5"/>
      <c r="J54" s="5"/>
      <c r="K54" s="5"/>
      <c r="L54" s="5"/>
      <c r="M54" s="5"/>
      <c r="N54" s="5"/>
      <c r="O54" s="5"/>
    </row>
    <row r="55" spans="1:15">
      <c r="A55" t="str">
        <f>学校・選手!A48&amp;" "&amp;学校・選手!B48&amp;学校・選手!C48</f>
        <v xml:space="preserve">40 </v>
      </c>
      <c r="D55" s="5"/>
      <c r="E55" s="5"/>
      <c r="F55" s="5"/>
      <c r="G55" s="5"/>
      <c r="H55" s="5"/>
      <c r="I55" s="5"/>
      <c r="J55" s="5"/>
      <c r="K55" s="5"/>
      <c r="L55" s="5"/>
      <c r="M55" s="5"/>
      <c r="N55" s="5"/>
      <c r="O55" s="5"/>
    </row>
    <row r="56" spans="1:15">
      <c r="A56" t="str">
        <f>学校・選手!A49&amp;" "&amp;学校・選手!B49&amp;学校・選手!C49</f>
        <v xml:space="preserve">41 </v>
      </c>
    </row>
    <row r="57" spans="1:15">
      <c r="A57" t="str">
        <f>学校・選手!A50&amp;" "&amp;学校・選手!B50&amp;学校・選手!C50</f>
        <v xml:space="preserve">42 </v>
      </c>
    </row>
    <row r="58" spans="1:15">
      <c r="A58" t="str">
        <f>学校・選手!A51&amp;" "&amp;学校・選手!B51&amp;学校・選手!C51</f>
        <v xml:space="preserve">43 </v>
      </c>
    </row>
    <row r="59" spans="1:15">
      <c r="A59" t="str">
        <f>学校・選手!A52&amp;" "&amp;学校・選手!B52&amp;学校・選手!C52</f>
        <v xml:space="preserve">44 </v>
      </c>
    </row>
    <row r="60" spans="1:15">
      <c r="A60" t="str">
        <f>学校・選手!A53&amp;" "&amp;学校・選手!B53&amp;学校・選手!C53</f>
        <v xml:space="preserve">45 </v>
      </c>
    </row>
    <row r="61" spans="1:15">
      <c r="A61" t="str">
        <f>学校・選手!A54&amp;" "&amp;学校・選手!B54&amp;学校・選手!C54</f>
        <v xml:space="preserve">46 </v>
      </c>
    </row>
    <row r="62" spans="1:15">
      <c r="A62" t="str">
        <f>学校・選手!A55&amp;" "&amp;学校・選手!B55&amp;学校・選手!C55</f>
        <v xml:space="preserve">47 </v>
      </c>
    </row>
    <row r="63" spans="1:15">
      <c r="A63" t="str">
        <f>学校・選手!A56&amp;" "&amp;学校・選手!B56&amp;学校・選手!C56</f>
        <v xml:space="preserve">48 </v>
      </c>
    </row>
    <row r="64" spans="1:15">
      <c r="A64" t="str">
        <f>学校・選手!A57&amp;" "&amp;学校・選手!B57&amp;学校・選手!C57</f>
        <v xml:space="preserve">49 </v>
      </c>
    </row>
    <row r="65" spans="1:1">
      <c r="A65" t="str">
        <f>学校・選手!A58&amp;" "&amp;学校・選手!B58&amp;学校・選手!C58</f>
        <v xml:space="preserve">50 </v>
      </c>
    </row>
    <row r="66" spans="1:1">
      <c r="A66" t="str">
        <f>学校・選手!A59&amp;" "&amp;学校・選手!B59&amp;学校・選手!C59</f>
        <v xml:space="preserve">51 </v>
      </c>
    </row>
    <row r="67" spans="1:1">
      <c r="A67" t="str">
        <f>学校・選手!A60&amp;" "&amp;学校・選手!B60&amp;学校・選手!C60</f>
        <v xml:space="preserve">52 </v>
      </c>
    </row>
    <row r="68" spans="1:1">
      <c r="A68" t="str">
        <f>学校・選手!A61&amp;" "&amp;学校・選手!B61&amp;学校・選手!C61</f>
        <v xml:space="preserve">53 </v>
      </c>
    </row>
    <row r="69" spans="1:1">
      <c r="A69" t="str">
        <f>学校・選手!A62&amp;" "&amp;学校・選手!B62&amp;学校・選手!C62</f>
        <v xml:space="preserve">54 </v>
      </c>
    </row>
    <row r="70" spans="1:1">
      <c r="A70" t="str">
        <f>学校・選手!A63&amp;" "&amp;学校・選手!B63&amp;学校・選手!C63</f>
        <v xml:space="preserve">55 </v>
      </c>
    </row>
    <row r="71" spans="1:1">
      <c r="A71" t="str">
        <f>学校・選手!A64&amp;" "&amp;学校・選手!B64&amp;学校・選手!C64</f>
        <v xml:space="preserve">56 </v>
      </c>
    </row>
    <row r="72" spans="1:1">
      <c r="A72" t="str">
        <f>学校・選手!A65&amp;" "&amp;学校・選手!B65&amp;学校・選手!C65</f>
        <v xml:space="preserve">57 </v>
      </c>
    </row>
    <row r="73" spans="1:1">
      <c r="A73" t="str">
        <f>学校・選手!A66&amp;" "&amp;学校・選手!B66&amp;学校・選手!C66</f>
        <v xml:space="preserve">58 </v>
      </c>
    </row>
    <row r="74" spans="1:1">
      <c r="A74" t="str">
        <f>学校・選手!A67&amp;" "&amp;学校・選手!B67&amp;学校・選手!C67</f>
        <v xml:space="preserve">59 </v>
      </c>
    </row>
    <row r="75" spans="1:1">
      <c r="A75" t="str">
        <f>学校・選手!A68&amp;" "&amp;学校・選手!B68&amp;学校・選手!C68</f>
        <v xml:space="preserve">60 </v>
      </c>
    </row>
    <row r="76" spans="1:1">
      <c r="A76" t="str">
        <f>学校・選手!A69&amp;" "&amp;学校・選手!B69&amp;学校・選手!C69</f>
        <v xml:space="preserve">61 </v>
      </c>
    </row>
    <row r="77" spans="1:1">
      <c r="A77" t="str">
        <f>学校・選手!A70&amp;" "&amp;学校・選手!B70&amp;学校・選手!C70</f>
        <v xml:space="preserve">62 </v>
      </c>
    </row>
    <row r="78" spans="1:1">
      <c r="A78" t="str">
        <f>学校・選手!A71&amp;" "&amp;学校・選手!B71&amp;学校・選手!C71</f>
        <v xml:space="preserve">63 </v>
      </c>
    </row>
    <row r="79" spans="1:1">
      <c r="A79" t="str">
        <f>学校・選手!A72&amp;" "&amp;学校・選手!B72&amp;学校・選手!C72</f>
        <v xml:space="preserve">64 </v>
      </c>
    </row>
    <row r="80" spans="1:1">
      <c r="A80" t="str">
        <f>学校・選手!A73&amp;" "&amp;学校・選手!B73&amp;学校・選手!C73</f>
        <v xml:space="preserve">65 </v>
      </c>
    </row>
    <row r="81" spans="1:1">
      <c r="A81" t="str">
        <f>学校・選手!A74&amp;" "&amp;学校・選手!B74&amp;学校・選手!C74</f>
        <v xml:space="preserve">66 </v>
      </c>
    </row>
    <row r="82" spans="1:1">
      <c r="A82" t="str">
        <f>学校・選手!A75&amp;" "&amp;学校・選手!B75&amp;学校・選手!C75</f>
        <v xml:space="preserve">67 </v>
      </c>
    </row>
    <row r="83" spans="1:1">
      <c r="A83" t="str">
        <f>学校・選手!A76&amp;" "&amp;学校・選手!B76&amp;学校・選手!C76</f>
        <v xml:space="preserve">68 </v>
      </c>
    </row>
    <row r="84" spans="1:1">
      <c r="A84" t="str">
        <f>学校・選手!A77&amp;" "&amp;学校・選手!B77&amp;学校・選手!C77</f>
        <v xml:space="preserve">69 </v>
      </c>
    </row>
    <row r="85" spans="1:1">
      <c r="A85" t="str">
        <f>学校・選手!A78&amp;" "&amp;学校・選手!B78&amp;学校・選手!C78</f>
        <v xml:space="preserve">70 </v>
      </c>
    </row>
    <row r="86" spans="1:1">
      <c r="A86" t="str">
        <f>学校・選手!A79&amp;" "&amp;学校・選手!B79&amp;学校・選手!C79</f>
        <v xml:space="preserve">71 </v>
      </c>
    </row>
    <row r="87" spans="1:1">
      <c r="A87" t="str">
        <f>学校・選手!A80&amp;" "&amp;学校・選手!B80&amp;学校・選手!C80</f>
        <v xml:space="preserve">72 </v>
      </c>
    </row>
    <row r="88" spans="1:1">
      <c r="A88" t="str">
        <f>学校・選手!A81&amp;" "&amp;学校・選手!B81&amp;学校・選手!C81</f>
        <v xml:space="preserve">73 </v>
      </c>
    </row>
    <row r="89" spans="1:1">
      <c r="A89" t="str">
        <f>学校・選手!A82&amp;" "&amp;学校・選手!B82&amp;学校・選手!C82</f>
        <v xml:space="preserve">74 </v>
      </c>
    </row>
    <row r="90" spans="1:1">
      <c r="A90" t="str">
        <f>学校・選手!A83&amp;" "&amp;学校・選手!B83&amp;学校・選手!C83</f>
        <v xml:space="preserve">75 </v>
      </c>
    </row>
    <row r="91" spans="1:1">
      <c r="A91" t="str">
        <f>学校・選手!A84&amp;" "&amp;学校・選手!B84&amp;学校・選手!C84</f>
        <v xml:space="preserve">76 </v>
      </c>
    </row>
    <row r="92" spans="1:1">
      <c r="A92" t="str">
        <f>学校・選手!A85&amp;" "&amp;学校・選手!B85&amp;学校・選手!C85</f>
        <v xml:space="preserve">77 </v>
      </c>
    </row>
    <row r="93" spans="1:1">
      <c r="A93" t="str">
        <f>学校・選手!A86&amp;" "&amp;学校・選手!B86&amp;学校・選手!C86</f>
        <v xml:space="preserve">78 </v>
      </c>
    </row>
    <row r="94" spans="1:1">
      <c r="A94" t="str">
        <f>学校・選手!A87&amp;" "&amp;学校・選手!B87&amp;学校・選手!C87</f>
        <v xml:space="preserve">79 </v>
      </c>
    </row>
    <row r="95" spans="1:1">
      <c r="A95" t="str">
        <f>学校・選手!A88&amp;" "&amp;学校・選手!B88&amp;学校・選手!C88</f>
        <v xml:space="preserve">80 </v>
      </c>
    </row>
    <row r="96" spans="1:1">
      <c r="A96" t="str">
        <f>学校・選手!A89&amp;" "&amp;学校・選手!B89&amp;学校・選手!C89</f>
        <v xml:space="preserve">81 </v>
      </c>
    </row>
    <row r="97" spans="1:1">
      <c r="A97" t="str">
        <f>学校・選手!A90&amp;" "&amp;学校・選手!B90&amp;学校・選手!C90</f>
        <v xml:space="preserve">82 </v>
      </c>
    </row>
    <row r="98" spans="1:1">
      <c r="A98" t="str">
        <f>学校・選手!A91&amp;" "&amp;学校・選手!B91&amp;学校・選手!C91</f>
        <v xml:space="preserve">83 </v>
      </c>
    </row>
    <row r="99" spans="1:1">
      <c r="A99" t="str">
        <f>学校・選手!A92&amp;" "&amp;学校・選手!B92&amp;学校・選手!C92</f>
        <v xml:space="preserve">84 </v>
      </c>
    </row>
    <row r="100" spans="1:1">
      <c r="A100" t="str">
        <f>学校・選手!A93&amp;" "&amp;学校・選手!B93&amp;学校・選手!C93</f>
        <v xml:space="preserve">85 </v>
      </c>
    </row>
    <row r="101" spans="1:1">
      <c r="A101" t="str">
        <f>学校・選手!A94&amp;" "&amp;学校・選手!B94&amp;学校・選手!C94</f>
        <v xml:space="preserve">86 </v>
      </c>
    </row>
    <row r="102" spans="1:1">
      <c r="A102" t="str">
        <f>学校・選手!A95&amp;" "&amp;学校・選手!B95&amp;学校・選手!C95</f>
        <v xml:space="preserve">87 </v>
      </c>
    </row>
    <row r="103" spans="1:1">
      <c r="A103" t="str">
        <f>学校・選手!A96&amp;" "&amp;学校・選手!B96&amp;学校・選手!C96</f>
        <v xml:space="preserve">88 </v>
      </c>
    </row>
    <row r="104" spans="1:1">
      <c r="A104" t="str">
        <f>学校・選手!A97&amp;" "&amp;学校・選手!B97&amp;学校・選手!C97</f>
        <v xml:space="preserve">89 </v>
      </c>
    </row>
    <row r="105" spans="1:1">
      <c r="A105" t="str">
        <f>学校・選手!A98&amp;" "&amp;学校・選手!B98&amp;学校・選手!C98</f>
        <v xml:space="preserve">90 </v>
      </c>
    </row>
    <row r="106" spans="1:1">
      <c r="A106" t="str">
        <f>学校・選手!A99&amp;" "&amp;学校・選手!B99&amp;学校・選手!C99</f>
        <v xml:space="preserve">91 </v>
      </c>
    </row>
    <row r="107" spans="1:1">
      <c r="A107" t="str">
        <f>学校・選手!A100&amp;" "&amp;学校・選手!B100&amp;学校・選手!C100</f>
        <v xml:space="preserve">92 </v>
      </c>
    </row>
    <row r="108" spans="1:1">
      <c r="A108" t="str">
        <f>学校・選手!A101&amp;" "&amp;学校・選手!B101&amp;学校・選手!C101</f>
        <v xml:space="preserve">93 </v>
      </c>
    </row>
    <row r="109" spans="1:1">
      <c r="A109" t="str">
        <f>学校・選手!A102&amp;" "&amp;学校・選手!B102&amp;学校・選手!C102</f>
        <v xml:space="preserve">94 </v>
      </c>
    </row>
    <row r="110" spans="1:1">
      <c r="A110" t="str">
        <f>学校・選手!A103&amp;" "&amp;学校・選手!B103&amp;学校・選手!C103</f>
        <v xml:space="preserve">95 </v>
      </c>
    </row>
    <row r="111" spans="1:1">
      <c r="A111" t="str">
        <f>学校・選手!A104&amp;" "&amp;学校・選手!B104&amp;学校・選手!C104</f>
        <v xml:space="preserve">96 </v>
      </c>
    </row>
    <row r="112" spans="1:1">
      <c r="A112" t="str">
        <f>学校・選手!A105&amp;" "&amp;学校・選手!B105&amp;学校・選手!C105</f>
        <v xml:space="preserve">97 </v>
      </c>
    </row>
    <row r="113" spans="1:1">
      <c r="A113" t="str">
        <f>学校・選手!A106&amp;" "&amp;学校・選手!B106&amp;学校・選手!C106</f>
        <v xml:space="preserve">98 </v>
      </c>
    </row>
    <row r="114" spans="1:1">
      <c r="A114" t="str">
        <f>学校・選手!A107&amp;" "&amp;学校・選手!B107&amp;学校・選手!C107</f>
        <v xml:space="preserve">99 </v>
      </c>
    </row>
    <row r="115" spans="1:1">
      <c r="A115" t="str">
        <f>学校・選手!A108&amp;" "&amp;学校・選手!B108&amp;学校・選手!C108</f>
        <v xml:space="preserve">100 </v>
      </c>
    </row>
    <row r="123" spans="1:1">
      <c r="A123" t="str">
        <f>学校・選手!A109&amp;" "&amp;学校・選手!B109&amp;学校・選手!C109</f>
        <v xml:space="preserve"> </v>
      </c>
    </row>
    <row r="124" spans="1:1">
      <c r="A124" t="str">
        <f>学校・選手!A110&amp;" "&amp;学校・選手!B110&amp;学校・選手!C110</f>
        <v xml:space="preserve"> </v>
      </c>
    </row>
    <row r="125" spans="1:1">
      <c r="A125" t="str">
        <f>学校・選手!A111&amp;" "&amp;学校・選手!B111&amp;学校・選手!C111</f>
        <v xml:space="preserve"> </v>
      </c>
    </row>
    <row r="126" spans="1:1">
      <c r="A126" t="str">
        <f>学校・選手!A112&amp;" "&amp;学校・選手!B112&amp;学校・選手!C112</f>
        <v xml:space="preserve"> </v>
      </c>
    </row>
  </sheetData>
  <mergeCells count="15">
    <mergeCell ref="E1:F1"/>
    <mergeCell ref="F12:G12"/>
    <mergeCell ref="F13:G13"/>
    <mergeCell ref="E15:F15"/>
    <mergeCell ref="F10:G10"/>
    <mergeCell ref="G15:H15"/>
    <mergeCell ref="G50:I50"/>
    <mergeCell ref="F11:G11"/>
    <mergeCell ref="D3:E3"/>
    <mergeCell ref="F5:G5"/>
    <mergeCell ref="F6:H6"/>
    <mergeCell ref="F7:G7"/>
    <mergeCell ref="F8:G8"/>
    <mergeCell ref="F9:G9"/>
    <mergeCell ref="H5:P5"/>
  </mergeCells>
  <phoneticPr fontId="1"/>
  <pageMargins left="0.78740157480314965" right="0.78740157480314965" top="0.98425196850393704" bottom="0.98425196850393704" header="0.51181102362204722" footer="0.51181102362204722"/>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27"/>
  <sheetViews>
    <sheetView showZeros="0" topLeftCell="A34" workbookViewId="0">
      <selection activeCell="H5" sqref="H5:P5"/>
    </sheetView>
  </sheetViews>
  <sheetFormatPr defaultRowHeight="13"/>
  <cols>
    <col min="1" max="1" width="14" customWidth="1"/>
    <col min="2" max="2" width="8" customWidth="1"/>
    <col min="3" max="3" width="4.6328125" customWidth="1"/>
    <col min="4" max="4" width="4" customWidth="1"/>
    <col min="5" max="5" width="7.81640625" customWidth="1"/>
    <col min="6" max="6" width="8.1796875" customWidth="1"/>
    <col min="7" max="7" width="7.81640625" customWidth="1"/>
    <col min="8" max="8" width="8.453125" customWidth="1"/>
    <col min="9" max="9" width="8" customWidth="1"/>
    <col min="10" max="10" width="8.08984375" customWidth="1"/>
    <col min="12" max="12" width="8" customWidth="1"/>
    <col min="13" max="13" width="8.1796875" customWidth="1"/>
  </cols>
  <sheetData>
    <row r="1" spans="1:16" ht="29.25" customHeight="1">
      <c r="D1" s="7"/>
      <c r="E1" s="64">
        <f>学校・選手!D3</f>
        <v>2025</v>
      </c>
      <c r="F1" s="64"/>
      <c r="G1" s="27" t="s">
        <v>121</v>
      </c>
      <c r="H1" s="6"/>
      <c r="I1" s="6"/>
      <c r="J1" s="6"/>
      <c r="K1" s="6"/>
      <c r="L1" s="6"/>
      <c r="M1" s="8"/>
      <c r="N1" s="8"/>
    </row>
    <row r="2" spans="1:16" ht="7.5" customHeight="1" thickBot="1"/>
    <row r="3" spans="1:16" ht="30" customHeight="1" thickBot="1">
      <c r="D3" s="71" t="str">
        <f>学校・選手!E3&amp;"子"</f>
        <v>子</v>
      </c>
      <c r="E3" s="72"/>
    </row>
    <row r="5" spans="1:16">
      <c r="E5" s="17" t="s">
        <v>46</v>
      </c>
      <c r="F5" s="70">
        <f>学校・選手!B3</f>
        <v>0</v>
      </c>
      <c r="G5" s="70"/>
      <c r="H5" s="81" t="s">
        <v>127</v>
      </c>
      <c r="I5" s="81"/>
      <c r="J5" s="81"/>
      <c r="K5" s="81"/>
      <c r="L5" s="81"/>
      <c r="M5" s="81"/>
      <c r="N5" s="81"/>
      <c r="O5" s="81"/>
      <c r="P5" s="81"/>
    </row>
    <row r="6" spans="1:16" ht="14">
      <c r="E6" s="17" t="s">
        <v>67</v>
      </c>
      <c r="F6" s="78">
        <f>学校・選手!H3</f>
        <v>0</v>
      </c>
      <c r="G6" s="79"/>
      <c r="H6" s="79"/>
      <c r="I6" s="5"/>
      <c r="J6" s="45"/>
      <c r="K6" s="5"/>
      <c r="L6" s="5"/>
    </row>
    <row r="7" spans="1:16">
      <c r="E7" s="17" t="s">
        <v>68</v>
      </c>
      <c r="F7" s="77">
        <f>学校・選手!N3</f>
        <v>0</v>
      </c>
      <c r="G7" s="65"/>
      <c r="H7" s="5"/>
      <c r="I7" s="5"/>
      <c r="J7" s="5"/>
      <c r="K7" s="5"/>
      <c r="L7" s="5"/>
    </row>
    <row r="8" spans="1:16">
      <c r="E8" s="17" t="s">
        <v>74</v>
      </c>
      <c r="F8" s="80">
        <f>学校・選手!P3</f>
        <v>0</v>
      </c>
      <c r="G8" s="78"/>
      <c r="H8" s="5"/>
      <c r="I8" s="5"/>
      <c r="J8" s="5"/>
      <c r="K8" s="5"/>
      <c r="L8" s="5"/>
    </row>
    <row r="9" spans="1:16">
      <c r="E9" s="32" t="s">
        <v>66</v>
      </c>
      <c r="F9" s="70"/>
      <c r="G9" s="70"/>
      <c r="H9" s="47" t="s">
        <v>116</v>
      </c>
      <c r="I9" s="5"/>
      <c r="J9" s="5"/>
      <c r="K9" s="5"/>
      <c r="L9" s="5"/>
    </row>
    <row r="10" spans="1:16">
      <c r="E10" s="17" t="s">
        <v>69</v>
      </c>
      <c r="F10" s="78">
        <f>学校・選手!B6</f>
        <v>0</v>
      </c>
      <c r="G10" s="78"/>
      <c r="H10" s="5" t="s">
        <v>73</v>
      </c>
      <c r="I10" s="5"/>
      <c r="J10" s="5"/>
      <c r="K10" s="5"/>
      <c r="L10" s="5"/>
    </row>
    <row r="11" spans="1:16">
      <c r="E11" s="17" t="s">
        <v>70</v>
      </c>
      <c r="F11" s="70"/>
      <c r="G11" s="70"/>
      <c r="H11" s="5" t="s">
        <v>73</v>
      </c>
      <c r="I11" s="5"/>
      <c r="J11" s="5"/>
      <c r="K11" s="5"/>
      <c r="L11" s="5"/>
    </row>
    <row r="12" spans="1:16">
      <c r="E12" s="33" t="s">
        <v>71</v>
      </c>
      <c r="F12" s="70"/>
      <c r="G12" s="70"/>
      <c r="H12" s="5"/>
      <c r="I12" s="5"/>
      <c r="J12" s="5"/>
      <c r="K12" s="5"/>
      <c r="L12" s="5"/>
    </row>
    <row r="13" spans="1:16">
      <c r="E13" s="17" t="s">
        <v>72</v>
      </c>
      <c r="F13" s="70"/>
      <c r="G13" s="70"/>
      <c r="H13" s="5"/>
      <c r="I13" s="5"/>
      <c r="J13" s="5"/>
      <c r="K13" s="5"/>
      <c r="L13" s="5"/>
    </row>
    <row r="14" spans="1:16">
      <c r="D14" s="5"/>
      <c r="E14" s="5"/>
      <c r="F14" s="5"/>
      <c r="G14" s="5"/>
      <c r="H14" s="5"/>
      <c r="I14" s="5"/>
      <c r="J14" s="5"/>
      <c r="K14" s="5"/>
      <c r="L14" s="5"/>
      <c r="M14" s="5"/>
      <c r="N14" s="5"/>
    </row>
    <row r="15" spans="1:16" ht="26.25" customHeight="1" thickBot="1">
      <c r="A15" s="15" t="s">
        <v>95</v>
      </c>
      <c r="B15" s="16" t="s">
        <v>94</v>
      </c>
      <c r="D15" s="9" t="s">
        <v>75</v>
      </c>
      <c r="E15" s="75" t="s">
        <v>93</v>
      </c>
      <c r="F15" s="76"/>
      <c r="G15" s="73" t="s">
        <v>89</v>
      </c>
      <c r="H15" s="74"/>
      <c r="I15" s="13" t="s">
        <v>92</v>
      </c>
      <c r="J15" s="30" t="s">
        <v>77</v>
      </c>
      <c r="K15" s="34" t="s">
        <v>78</v>
      </c>
      <c r="L15" s="11" t="s">
        <v>64</v>
      </c>
      <c r="M15" s="10" t="s">
        <v>79</v>
      </c>
      <c r="N15" s="11" t="s">
        <v>65</v>
      </c>
    </row>
    <row r="16" spans="1:16" ht="16.5" customHeight="1" thickBot="1">
      <c r="A16" t="str">
        <f>学校・選手!A9&amp;" "&amp;学校・選手!B9&amp;学校・選手!C9</f>
        <v xml:space="preserve">1 </v>
      </c>
      <c r="B16" s="14"/>
      <c r="D16" s="9">
        <v>1</v>
      </c>
      <c r="E16" s="41" t="str">
        <f>IF(B16&gt;0,VLOOKUP($B16,学校・選手!$A$9:$AF$115,2),"")</f>
        <v/>
      </c>
      <c r="F16" s="41" t="str">
        <f>IF(B16&gt;0,VLOOKUP($B16,学校・選手!$A$9:$AF$115,3),"")</f>
        <v/>
      </c>
      <c r="G16" s="42" t="str">
        <f>IF(B16&gt;0,VLOOKUP($B16,学校・選手!$A$9:$AF$115,4),"")</f>
        <v/>
      </c>
      <c r="H16" s="41" t="str">
        <f>IF(B16&gt;0,VLOOKUP($B16,学校・選手!$A$9:$AF$115,5),"")</f>
        <v/>
      </c>
      <c r="I16" s="43"/>
      <c r="J16" s="41"/>
      <c r="K16" s="41"/>
      <c r="L16" s="41" t="str">
        <f>IF(B16&gt;0,VLOOKUP($B16,学校・選手!$A$9:$AF$115,6),"")</f>
        <v/>
      </c>
      <c r="M16" s="3"/>
      <c r="N16" s="41" t="str">
        <f>IF(B16&gt;0,VLOOKUP($B16,学校・選手!$A$9:$AF$115,7),"")</f>
        <v/>
      </c>
    </row>
    <row r="17" spans="1:14" ht="16.5" customHeight="1" thickBot="1">
      <c r="A17" t="str">
        <f>学校・選手!A10&amp;" "&amp;学校・選手!B10&amp;学校・選手!C10</f>
        <v xml:space="preserve">2 </v>
      </c>
      <c r="B17" s="14"/>
      <c r="D17" s="9">
        <v>2</v>
      </c>
      <c r="E17" s="41" t="str">
        <f>IF(B17&gt;0,VLOOKUP($B17,学校・選手!$A$9:$AF$115,2),"")</f>
        <v/>
      </c>
      <c r="F17" s="41" t="str">
        <f>IF(B17&gt;0,VLOOKUP($B17,学校・選手!$A$9:$AF$115,3),"")</f>
        <v/>
      </c>
      <c r="G17" s="42" t="str">
        <f>IF(B17&gt;0,VLOOKUP($B17,学校・選手!$A$9:$AF$115,4),"")</f>
        <v/>
      </c>
      <c r="H17" s="41" t="str">
        <f>IF(B17&gt;0,VLOOKUP($B17,学校・選手!$A$9:$AF$115,5),"")</f>
        <v/>
      </c>
      <c r="I17" s="43"/>
      <c r="J17" s="41"/>
      <c r="K17" s="41"/>
      <c r="L17" s="41" t="str">
        <f>IF(B17&gt;0,VLOOKUP($B17,学校・選手!$A$9:$AF$115,6),"")</f>
        <v/>
      </c>
      <c r="M17" s="3"/>
      <c r="N17" s="41" t="str">
        <f>IF(B17&gt;0,VLOOKUP($B17,学校・選手!$A$9:$AF$115,7),"")</f>
        <v/>
      </c>
    </row>
    <row r="18" spans="1:14" ht="16.5" customHeight="1" thickBot="1">
      <c r="A18" t="str">
        <f>学校・選手!A11&amp;" "&amp;学校・選手!B11&amp;学校・選手!C11</f>
        <v xml:space="preserve">3 </v>
      </c>
      <c r="B18" s="14"/>
      <c r="D18" s="9">
        <v>3</v>
      </c>
      <c r="E18" s="41" t="str">
        <f>IF(B18&gt;0,VLOOKUP($B18,学校・選手!$A$9:$AF$115,2),"")</f>
        <v/>
      </c>
      <c r="F18" s="41" t="str">
        <f>IF(B18&gt;0,VLOOKUP($B18,学校・選手!$A$9:$AF$115,3),"")</f>
        <v/>
      </c>
      <c r="G18" s="42" t="str">
        <f>IF(B18&gt;0,VLOOKUP($B18,学校・選手!$A$9:$AF$115,4),"")</f>
        <v/>
      </c>
      <c r="H18" s="41" t="str">
        <f>IF(B18&gt;0,VLOOKUP($B18,学校・選手!$A$9:$AF$115,5),"")</f>
        <v/>
      </c>
      <c r="I18" s="43"/>
      <c r="J18" s="41"/>
      <c r="K18" s="41"/>
      <c r="L18" s="41" t="str">
        <f>IF(B18&gt;0,VLOOKUP($B18,学校・選手!$A$9:$AF$115,6),"")</f>
        <v/>
      </c>
      <c r="M18" s="3"/>
      <c r="N18" s="41" t="str">
        <f>IF(B18&gt;0,VLOOKUP($B18,学校・選手!$A$9:$AF$115,7),"")</f>
        <v/>
      </c>
    </row>
    <row r="19" spans="1:14" ht="16.5" customHeight="1" thickBot="1">
      <c r="A19" t="str">
        <f>学校・選手!A12&amp;" "&amp;学校・選手!B12&amp;学校・選手!C12</f>
        <v xml:space="preserve">4 </v>
      </c>
      <c r="B19" s="14"/>
      <c r="D19" s="9">
        <v>4</v>
      </c>
      <c r="E19" s="41" t="str">
        <f>IF(B19&gt;0,VLOOKUP($B19,学校・選手!$A$9:$AF$115,2),"")</f>
        <v/>
      </c>
      <c r="F19" s="41" t="str">
        <f>IF(B19&gt;0,VLOOKUP($B19,学校・選手!$A$9:$AF$115,3),"")</f>
        <v/>
      </c>
      <c r="G19" s="42" t="str">
        <f>IF(B19&gt;0,VLOOKUP($B19,学校・選手!$A$9:$AF$115,4),"")</f>
        <v/>
      </c>
      <c r="H19" s="41" t="str">
        <f>IF(B19&gt;0,VLOOKUP($B19,学校・選手!$A$9:$AF$115,5),"")</f>
        <v/>
      </c>
      <c r="I19" s="43"/>
      <c r="J19" s="41"/>
      <c r="K19" s="41"/>
      <c r="L19" s="41" t="str">
        <f>IF(B19&gt;0,VLOOKUP($B19,学校・選手!$A$9:$AF$115,6),"")</f>
        <v/>
      </c>
      <c r="M19" s="3"/>
      <c r="N19" s="41" t="str">
        <f>IF(B19&gt;0,VLOOKUP($B19,学校・選手!$A$9:$AF$115,7),"")</f>
        <v/>
      </c>
    </row>
    <row r="20" spans="1:14" ht="16.5" customHeight="1" thickBot="1">
      <c r="A20" t="str">
        <f>学校・選手!A13&amp;" "&amp;学校・選手!B13&amp;学校・選手!C13</f>
        <v xml:space="preserve">5 </v>
      </c>
      <c r="B20" s="14"/>
      <c r="D20" s="9">
        <v>5</v>
      </c>
      <c r="E20" s="41" t="str">
        <f>IF(B20&gt;0,VLOOKUP($B20,学校・選手!$A$9:$AF$115,2),"")</f>
        <v/>
      </c>
      <c r="F20" s="41" t="str">
        <f>IF(B20&gt;0,VLOOKUP($B20,学校・選手!$A$9:$AF$115,3),"")</f>
        <v/>
      </c>
      <c r="G20" s="42" t="str">
        <f>IF(B20&gt;0,VLOOKUP($B20,学校・選手!$A$9:$AF$115,4),"")</f>
        <v/>
      </c>
      <c r="H20" s="41" t="str">
        <f>IF(B20&gt;0,VLOOKUP($B20,学校・選手!$A$9:$AF$115,5),"")</f>
        <v/>
      </c>
      <c r="I20" s="43"/>
      <c r="J20" s="41"/>
      <c r="K20" s="41"/>
      <c r="L20" s="41" t="str">
        <f>IF(B20&gt;0,VLOOKUP($B20,学校・選手!$A$9:$AF$115,6),"")</f>
        <v/>
      </c>
      <c r="M20" s="3"/>
      <c r="N20" s="41" t="str">
        <f>IF(B20&gt;0,VLOOKUP($B20,学校・選手!$A$9:$AF$115,7),"")</f>
        <v/>
      </c>
    </row>
    <row r="21" spans="1:14" ht="16.5" customHeight="1" thickBot="1">
      <c r="A21" t="str">
        <f>学校・選手!A14&amp;" "&amp;学校・選手!B14&amp;学校・選手!C14</f>
        <v xml:space="preserve">6 </v>
      </c>
      <c r="B21" s="14"/>
      <c r="D21" s="9">
        <v>6</v>
      </c>
      <c r="E21" s="41" t="str">
        <f>IF(B21&gt;0,VLOOKUP($B21,学校・選手!$A$9:$AF$115,2),"")</f>
        <v/>
      </c>
      <c r="F21" s="41" t="str">
        <f>IF(B21&gt;0,VLOOKUP($B21,学校・選手!$A$9:$AF$115,3),"")</f>
        <v/>
      </c>
      <c r="G21" s="42" t="str">
        <f>IF(B21&gt;0,VLOOKUP($B21,学校・選手!$A$9:$AF$115,4),"")</f>
        <v/>
      </c>
      <c r="H21" s="41" t="str">
        <f>IF(B21&gt;0,VLOOKUP($B21,学校・選手!$A$9:$AF$115,5),"")</f>
        <v/>
      </c>
      <c r="I21" s="43"/>
      <c r="J21" s="41"/>
      <c r="K21" s="41"/>
      <c r="L21" s="41" t="str">
        <f>IF(B21&gt;0,VLOOKUP($B21,学校・選手!$A$9:$AF$115,6),"")</f>
        <v/>
      </c>
      <c r="M21" s="3"/>
      <c r="N21" s="41" t="str">
        <f>IF(B21&gt;0,VLOOKUP($B21,学校・選手!$A$9:$AF$115,7),"")</f>
        <v/>
      </c>
    </row>
    <row r="22" spans="1:14" ht="16.5" customHeight="1" thickBot="1">
      <c r="A22" t="str">
        <f>学校・選手!A15&amp;" "&amp;学校・選手!B15&amp;学校・選手!C15</f>
        <v xml:space="preserve">7 </v>
      </c>
      <c r="B22" s="14"/>
      <c r="D22" s="9">
        <v>7</v>
      </c>
      <c r="E22" s="41" t="str">
        <f>IF(B22&gt;0,VLOOKUP($B22,学校・選手!$A$9:$AF$115,2),"")</f>
        <v/>
      </c>
      <c r="F22" s="41" t="str">
        <f>IF(B22&gt;0,VLOOKUP($B22,学校・選手!$A$9:$AF$115,3),"")</f>
        <v/>
      </c>
      <c r="G22" s="42" t="str">
        <f>IF(B22&gt;0,VLOOKUP($B22,学校・選手!$A$9:$AF$115,4),"")</f>
        <v/>
      </c>
      <c r="H22" s="41" t="str">
        <f>IF(B22&gt;0,VLOOKUP($B22,学校・選手!$A$9:$AF$115,5),"")</f>
        <v/>
      </c>
      <c r="I22" s="43"/>
      <c r="J22" s="41"/>
      <c r="K22" s="41"/>
      <c r="L22" s="41" t="str">
        <f>IF(B22&gt;0,VLOOKUP($B22,学校・選手!$A$9:$AF$115,6),"")</f>
        <v/>
      </c>
      <c r="M22" s="3"/>
      <c r="N22" s="41" t="str">
        <f>IF(B22&gt;0,VLOOKUP($B22,学校・選手!$A$9:$AF$115,7),"")</f>
        <v/>
      </c>
    </row>
    <row r="23" spans="1:14" ht="16.5" customHeight="1" thickBot="1">
      <c r="A23" t="str">
        <f>学校・選手!A16&amp;" "&amp;学校・選手!B16&amp;学校・選手!C16</f>
        <v xml:space="preserve">8 </v>
      </c>
      <c r="B23" s="14"/>
      <c r="D23" s="9">
        <v>8</v>
      </c>
      <c r="E23" s="41" t="str">
        <f>IF(B23&gt;0,VLOOKUP($B23,学校・選手!$A$9:$AF$115,2),"")</f>
        <v/>
      </c>
      <c r="F23" s="41" t="str">
        <f>IF(B23&gt;0,VLOOKUP($B23,学校・選手!$A$9:$AF$115,3),"")</f>
        <v/>
      </c>
      <c r="G23" s="42" t="str">
        <f>IF(B23&gt;0,VLOOKUP($B23,学校・選手!$A$9:$AF$115,4),"")</f>
        <v/>
      </c>
      <c r="H23" s="41" t="str">
        <f>IF(B23&gt;0,VLOOKUP($B23,学校・選手!$A$9:$AF$115,5),"")</f>
        <v/>
      </c>
      <c r="I23" s="43"/>
      <c r="J23" s="41"/>
      <c r="K23" s="41"/>
      <c r="L23" s="41" t="str">
        <f>IF(B23&gt;0,VLOOKUP($B23,学校・選手!$A$9:$AF$115,6),"")</f>
        <v/>
      </c>
      <c r="M23" s="3"/>
      <c r="N23" s="41" t="str">
        <f>IF(B23&gt;0,VLOOKUP($B23,学校・選手!$A$9:$AF$115,7),"")</f>
        <v/>
      </c>
    </row>
    <row r="24" spans="1:14" ht="16.5" customHeight="1" thickBot="1">
      <c r="A24" t="str">
        <f>学校・選手!A17&amp;" "&amp;学校・選手!B17&amp;学校・選手!C17</f>
        <v xml:space="preserve">9 </v>
      </c>
      <c r="B24" s="14"/>
      <c r="D24" s="9">
        <v>9</v>
      </c>
      <c r="E24" s="41" t="str">
        <f>IF(B24&gt;0,VLOOKUP($B24,学校・選手!$A$9:$AF$115,2),"")</f>
        <v/>
      </c>
      <c r="F24" s="41" t="str">
        <f>IF(B24&gt;0,VLOOKUP($B24,学校・選手!$A$9:$AF$115,3),"")</f>
        <v/>
      </c>
      <c r="G24" s="42" t="str">
        <f>IF(B24&gt;0,VLOOKUP($B24,学校・選手!$A$9:$AF$115,4),"")</f>
        <v/>
      </c>
      <c r="H24" s="41" t="str">
        <f>IF(B24&gt;0,VLOOKUP($B24,学校・選手!$A$9:$AF$115,5),"")</f>
        <v/>
      </c>
      <c r="I24" s="43"/>
      <c r="J24" s="41"/>
      <c r="K24" s="41"/>
      <c r="L24" s="41" t="str">
        <f>IF(B24&gt;0,VLOOKUP($B24,学校・選手!$A$9:$AF$115,6),"")</f>
        <v/>
      </c>
      <c r="M24" s="3"/>
      <c r="N24" s="41" t="str">
        <f>IF(B24&gt;0,VLOOKUP($B24,学校・選手!$A$9:$AF$115,7),"")</f>
        <v/>
      </c>
    </row>
    <row r="25" spans="1:14" ht="16.5" customHeight="1" thickBot="1">
      <c r="A25" t="str">
        <f>学校・選手!A18&amp;" "&amp;学校・選手!B18&amp;学校・選手!C18</f>
        <v xml:space="preserve">10 </v>
      </c>
      <c r="B25" s="14"/>
      <c r="D25" s="9">
        <v>10</v>
      </c>
      <c r="E25" s="41" t="str">
        <f>IF(B25&gt;0,VLOOKUP($B25,学校・選手!$A$9:$AF$115,2),"")</f>
        <v/>
      </c>
      <c r="F25" s="41" t="str">
        <f>IF(B25&gt;0,VLOOKUP($B25,学校・選手!$A$9:$AF$115,3),"")</f>
        <v/>
      </c>
      <c r="G25" s="42" t="str">
        <f>IF(B25&gt;0,VLOOKUP($B25,学校・選手!$A$9:$AF$115,4),"")</f>
        <v/>
      </c>
      <c r="H25" s="41" t="str">
        <f>IF(B25&gt;0,VLOOKUP($B25,学校・選手!$A$9:$AF$115,5),"")</f>
        <v/>
      </c>
      <c r="I25" s="43"/>
      <c r="J25" s="41"/>
      <c r="K25" s="41"/>
      <c r="L25" s="41" t="str">
        <f>IF(B25&gt;0,VLOOKUP($B25,学校・選手!$A$9:$AF$115,6),"")</f>
        <v/>
      </c>
      <c r="M25" s="3"/>
      <c r="N25" s="41" t="str">
        <f>IF(B25&gt;0,VLOOKUP($B25,学校・選手!$A$9:$AF$115,7),"")</f>
        <v/>
      </c>
    </row>
    <row r="26" spans="1:14" ht="16.5" customHeight="1" thickBot="1">
      <c r="A26" t="str">
        <f>学校・選手!A19&amp;" "&amp;学校・選手!B19&amp;学校・選手!C19</f>
        <v xml:space="preserve">11 </v>
      </c>
      <c r="B26" s="14"/>
      <c r="D26" s="9">
        <v>11</v>
      </c>
      <c r="E26" s="41" t="str">
        <f>IF(B26&gt;0,VLOOKUP($B26,学校・選手!$A$9:$AF$115,2),"")</f>
        <v/>
      </c>
      <c r="F26" s="41" t="str">
        <f>IF(B26&gt;0,VLOOKUP($B26,学校・選手!$A$9:$AF$115,3),"")</f>
        <v/>
      </c>
      <c r="G26" s="42" t="str">
        <f>IF(B26&gt;0,VLOOKUP($B26,学校・選手!$A$9:$AF$115,4),"")</f>
        <v/>
      </c>
      <c r="H26" s="41" t="str">
        <f>IF(B26&gt;0,VLOOKUP($B26,学校・選手!$A$9:$AF$115,5),"")</f>
        <v/>
      </c>
      <c r="I26" s="43"/>
      <c r="J26" s="41"/>
      <c r="K26" s="41"/>
      <c r="L26" s="41" t="str">
        <f>IF(B26&gt;0,VLOOKUP($B26,学校・選手!$A$9:$AF$115,6),"")</f>
        <v/>
      </c>
      <c r="M26" s="3"/>
      <c r="N26" s="41" t="str">
        <f>IF(B26&gt;0,VLOOKUP($B26,学校・選手!$A$9:$AF$115,7),"")</f>
        <v/>
      </c>
    </row>
    <row r="27" spans="1:14" ht="16.5" customHeight="1" thickBot="1">
      <c r="A27" t="str">
        <f>学校・選手!A20&amp;" "&amp;学校・選手!B20&amp;学校・選手!C20</f>
        <v xml:space="preserve">12 </v>
      </c>
      <c r="B27" s="14"/>
      <c r="D27" s="9">
        <v>12</v>
      </c>
      <c r="E27" s="41" t="str">
        <f>IF(B27&gt;0,VLOOKUP($B27,学校・選手!$A$9:$AF$115,2),"")</f>
        <v/>
      </c>
      <c r="F27" s="41" t="str">
        <f>IF(B27&gt;0,VLOOKUP($B27,学校・選手!$A$9:$AF$115,3),"")</f>
        <v/>
      </c>
      <c r="G27" s="42" t="str">
        <f>IF(B27&gt;0,VLOOKUP($B27,学校・選手!$A$9:$AF$115,4),"")</f>
        <v/>
      </c>
      <c r="H27" s="41" t="str">
        <f>IF(B27&gt;0,VLOOKUP($B27,学校・選手!$A$9:$AF$115,5),"")</f>
        <v/>
      </c>
      <c r="I27" s="43"/>
      <c r="J27" s="41"/>
      <c r="K27" s="41"/>
      <c r="L27" s="41" t="str">
        <f>IF(B27&gt;0,VLOOKUP($B27,学校・選手!$A$9:$AF$115,6),"")</f>
        <v/>
      </c>
      <c r="M27" s="3"/>
      <c r="N27" s="41" t="str">
        <f>IF(B27&gt;0,VLOOKUP($B27,学校・選手!$A$9:$AF$115,7),"")</f>
        <v/>
      </c>
    </row>
    <row r="28" spans="1:14" ht="16.5" customHeight="1" thickBot="1">
      <c r="A28" t="str">
        <f>学校・選手!A21&amp;" "&amp;学校・選手!B21&amp;学校・選手!C21</f>
        <v xml:space="preserve">13 </v>
      </c>
      <c r="B28" s="14"/>
      <c r="D28" s="9">
        <v>13</v>
      </c>
      <c r="E28" s="41" t="str">
        <f>IF(B28&gt;0,VLOOKUP($B28,学校・選手!$A$9:$AF$115,2),"")</f>
        <v/>
      </c>
      <c r="F28" s="41" t="str">
        <f>IF(B28&gt;0,VLOOKUP($B28,学校・選手!$A$9:$AF$115,3),"")</f>
        <v/>
      </c>
      <c r="G28" s="42" t="str">
        <f>IF(B28&gt;0,VLOOKUP($B28,学校・選手!$A$9:$AF$115,4),"")</f>
        <v/>
      </c>
      <c r="H28" s="41" t="str">
        <f>IF(B28&gt;0,VLOOKUP($B28,学校・選手!$A$9:$AF$115,5),"")</f>
        <v/>
      </c>
      <c r="I28" s="43"/>
      <c r="J28" s="41"/>
      <c r="K28" s="41"/>
      <c r="L28" s="41" t="str">
        <f>IF(B28&gt;0,VLOOKUP($B28,学校・選手!$A$9:$AF$115,6),"")</f>
        <v/>
      </c>
      <c r="M28" s="3"/>
      <c r="N28" s="41" t="str">
        <f>IF(B28&gt;0,VLOOKUP($B28,学校・選手!$A$9:$AF$115,7),"")</f>
        <v/>
      </c>
    </row>
    <row r="29" spans="1:14" ht="16.5" customHeight="1" thickBot="1">
      <c r="A29" t="str">
        <f>学校・選手!A22&amp;" "&amp;学校・選手!B22&amp;学校・選手!C22</f>
        <v xml:space="preserve">14 </v>
      </c>
      <c r="B29" s="14"/>
      <c r="D29" s="9">
        <v>14</v>
      </c>
      <c r="E29" s="41" t="str">
        <f>IF(B29&gt;0,VLOOKUP($B29,学校・選手!$A$9:$AF$115,2),"")</f>
        <v/>
      </c>
      <c r="F29" s="41" t="str">
        <f>IF(B29&gt;0,VLOOKUP($B29,学校・選手!$A$9:$AF$115,3),"")</f>
        <v/>
      </c>
      <c r="G29" s="42" t="str">
        <f>IF(B29&gt;0,VLOOKUP($B29,学校・選手!$A$9:$AF$115,4),"")</f>
        <v/>
      </c>
      <c r="H29" s="41" t="str">
        <f>IF(B29&gt;0,VLOOKUP($B29,学校・選手!$A$9:$AF$115,5),"")</f>
        <v/>
      </c>
      <c r="I29" s="43"/>
      <c r="J29" s="41"/>
      <c r="K29" s="41"/>
      <c r="L29" s="41" t="str">
        <f>IF(B29&gt;0,VLOOKUP($B29,学校・選手!$A$9:$AF$115,6),"")</f>
        <v/>
      </c>
      <c r="M29" s="3"/>
      <c r="N29" s="41" t="str">
        <f>IF(B29&gt;0,VLOOKUP($B29,学校・選手!$A$9:$AF$115,7),"")</f>
        <v/>
      </c>
    </row>
    <row r="30" spans="1:14" ht="16.5" customHeight="1" thickBot="1">
      <c r="A30" t="str">
        <f>学校・選手!A23&amp;" "&amp;学校・選手!B23&amp;学校・選手!C23</f>
        <v xml:space="preserve">15 </v>
      </c>
      <c r="B30" s="14"/>
      <c r="D30" s="9">
        <v>15</v>
      </c>
      <c r="E30" s="41" t="str">
        <f>IF(B30&gt;0,VLOOKUP($B30,学校・選手!$A$9:$AF$115,2),"")</f>
        <v/>
      </c>
      <c r="F30" s="41" t="str">
        <f>IF(B30&gt;0,VLOOKUP($B30,学校・選手!$A$9:$AF$115,3),"")</f>
        <v/>
      </c>
      <c r="G30" s="42" t="str">
        <f>IF(B30&gt;0,VLOOKUP($B30,学校・選手!$A$9:$AF$115,4),"")</f>
        <v/>
      </c>
      <c r="H30" s="41" t="str">
        <f>IF(B30&gt;0,VLOOKUP($B30,学校・選手!$A$9:$AF$115,5),"")</f>
        <v/>
      </c>
      <c r="I30" s="43"/>
      <c r="J30" s="41"/>
      <c r="K30" s="41"/>
      <c r="L30" s="41" t="str">
        <f>IF(B30&gt;0,VLOOKUP($B30,学校・選手!$A$9:$AF$115,6),"")</f>
        <v/>
      </c>
      <c r="M30" s="3"/>
      <c r="N30" s="41" t="str">
        <f>IF(B30&gt;0,VLOOKUP($B30,学校・選手!$A$9:$AF$115,7),"")</f>
        <v/>
      </c>
    </row>
    <row r="31" spans="1:14" ht="16.5" customHeight="1" thickBot="1">
      <c r="A31" t="str">
        <f>学校・選手!A24&amp;" "&amp;学校・選手!B24&amp;学校・選手!C24</f>
        <v xml:space="preserve">16 </v>
      </c>
      <c r="B31" s="14"/>
      <c r="D31" s="9">
        <v>16</v>
      </c>
      <c r="E31" s="41" t="str">
        <f>IF(B31&gt;0,VLOOKUP($B31,学校・選手!$A$9:$AF$115,2),"")</f>
        <v/>
      </c>
      <c r="F31" s="41" t="str">
        <f>IF(B31&gt;0,VLOOKUP($B31,学校・選手!$A$9:$AF$115,3),"")</f>
        <v/>
      </c>
      <c r="G31" s="42" t="str">
        <f>IF(B31&gt;0,VLOOKUP($B31,学校・選手!$A$9:$AF$115,4),"")</f>
        <v/>
      </c>
      <c r="H31" s="41" t="str">
        <f>IF(B31&gt;0,VLOOKUP($B31,学校・選手!$A$9:$AF$115,5),"")</f>
        <v/>
      </c>
      <c r="I31" s="43"/>
      <c r="J31" s="41"/>
      <c r="K31" s="41"/>
      <c r="L31" s="41" t="str">
        <f>IF(B31&gt;0,VLOOKUP($B31,学校・選手!$A$9:$AF$115,6),"")</f>
        <v/>
      </c>
      <c r="M31" s="3"/>
      <c r="N31" s="41" t="str">
        <f>IF(B31&gt;0,VLOOKUP($B31,学校・選手!$A$9:$AF$115,7),"")</f>
        <v/>
      </c>
    </row>
    <row r="32" spans="1:14" ht="16.5" customHeight="1" thickBot="1">
      <c r="A32" t="str">
        <f>学校・選手!A25&amp;" "&amp;学校・選手!B25&amp;学校・選手!C25</f>
        <v xml:space="preserve">17 </v>
      </c>
      <c r="B32" s="14"/>
      <c r="D32" s="9">
        <v>17</v>
      </c>
      <c r="E32" s="41" t="str">
        <f>IF(B32&gt;0,VLOOKUP($B32,学校・選手!$A$9:$AF$115,2),"")</f>
        <v/>
      </c>
      <c r="F32" s="41" t="str">
        <f>IF(B32&gt;0,VLOOKUP($B32,学校・選手!$A$9:$AF$115,3),"")</f>
        <v/>
      </c>
      <c r="G32" s="42" t="str">
        <f>IF(B32&gt;0,VLOOKUP($B32,学校・選手!$A$9:$AF$115,4),"")</f>
        <v/>
      </c>
      <c r="H32" s="41" t="str">
        <f>IF(B32&gt;0,VLOOKUP($B32,学校・選手!$A$9:$AF$115,5),"")</f>
        <v/>
      </c>
      <c r="I32" s="43"/>
      <c r="J32" s="41"/>
      <c r="K32" s="41"/>
      <c r="L32" s="41" t="str">
        <f>IF(B32&gt;0,VLOOKUP($B32,学校・選手!$A$9:$AF$115,6),"")</f>
        <v/>
      </c>
      <c r="M32" s="3"/>
      <c r="N32" s="41" t="str">
        <f>IF(B32&gt;0,VLOOKUP($B32,学校・選手!$A$9:$AF$115,7),"")</f>
        <v/>
      </c>
    </row>
    <row r="33" spans="1:14" ht="16.5" customHeight="1" thickBot="1">
      <c r="A33" t="str">
        <f>学校・選手!A26&amp;" "&amp;学校・選手!B26&amp;学校・選手!C26</f>
        <v xml:space="preserve">18 </v>
      </c>
      <c r="B33" s="14"/>
      <c r="D33" s="9">
        <v>18</v>
      </c>
      <c r="E33" s="41" t="str">
        <f>IF(B33&gt;0,VLOOKUP($B33,学校・選手!$A$9:$AF$115,2),"")</f>
        <v/>
      </c>
      <c r="F33" s="41" t="str">
        <f>IF(B33&gt;0,VLOOKUP($B33,学校・選手!$A$9:$AF$115,3),"")</f>
        <v/>
      </c>
      <c r="G33" s="42" t="str">
        <f>IF(B33&gt;0,VLOOKUP($B33,学校・選手!$A$9:$AF$115,4),"")</f>
        <v/>
      </c>
      <c r="H33" s="41" t="str">
        <f>IF(B33&gt;0,VLOOKUP($B33,学校・選手!$A$9:$AF$115,5),"")</f>
        <v/>
      </c>
      <c r="I33" s="43"/>
      <c r="J33" s="41"/>
      <c r="K33" s="41"/>
      <c r="L33" s="41" t="str">
        <f>IF(B33&gt;0,VLOOKUP($B33,学校・選手!$A$9:$AF$115,6),"")</f>
        <v/>
      </c>
      <c r="M33" s="3"/>
      <c r="N33" s="41" t="str">
        <f>IF(B33&gt;0,VLOOKUP($B33,学校・選手!$A$9:$AF$115,7),"")</f>
        <v/>
      </c>
    </row>
    <row r="34" spans="1:14" ht="16.5" customHeight="1" thickBot="1">
      <c r="A34" t="str">
        <f>学校・選手!A27&amp;" "&amp;学校・選手!B27&amp;学校・選手!C27</f>
        <v xml:space="preserve">19 </v>
      </c>
      <c r="B34" s="14"/>
      <c r="D34" s="9">
        <v>19</v>
      </c>
      <c r="E34" s="41" t="str">
        <f>IF(B34&gt;0,VLOOKUP($B34,学校・選手!$A$9:$AF$115,2),"")</f>
        <v/>
      </c>
      <c r="F34" s="41" t="str">
        <f>IF(B34&gt;0,VLOOKUP($B34,学校・選手!$A$9:$AF$115,3),"")</f>
        <v/>
      </c>
      <c r="G34" s="42" t="str">
        <f>IF(B34&gt;0,VLOOKUP($B34,学校・選手!$A$9:$AF$115,4),"")</f>
        <v/>
      </c>
      <c r="H34" s="41" t="str">
        <f>IF(B34&gt;0,VLOOKUP($B34,学校・選手!$A$9:$AF$115,5),"")</f>
        <v/>
      </c>
      <c r="I34" s="43"/>
      <c r="J34" s="41"/>
      <c r="K34" s="41"/>
      <c r="L34" s="41" t="str">
        <f>IF(B34&gt;0,VLOOKUP($B34,学校・選手!$A$9:$AF$115,6),"")</f>
        <v/>
      </c>
      <c r="M34" s="3"/>
      <c r="N34" s="41" t="str">
        <f>IF(B34&gt;0,VLOOKUP($B34,学校・選手!$A$9:$AF$115,7),"")</f>
        <v/>
      </c>
    </row>
    <row r="35" spans="1:14" ht="16.5" customHeight="1" thickBot="1">
      <c r="A35" t="str">
        <f>学校・選手!A28&amp;" "&amp;学校・選手!B28&amp;学校・選手!C28</f>
        <v xml:space="preserve">20 </v>
      </c>
      <c r="B35" s="14"/>
      <c r="D35" s="9">
        <v>20</v>
      </c>
      <c r="E35" s="41" t="str">
        <f>IF(B35&gt;0,VLOOKUP($B35,学校・選手!$A$9:$AF$115,2),"")</f>
        <v/>
      </c>
      <c r="F35" s="41" t="str">
        <f>IF(B35&gt;0,VLOOKUP($B35,学校・選手!$A$9:$AF$115,3),"")</f>
        <v/>
      </c>
      <c r="G35" s="42" t="str">
        <f>IF(B35&gt;0,VLOOKUP($B35,学校・選手!$A$9:$AF$115,4),"")</f>
        <v/>
      </c>
      <c r="H35" s="41" t="str">
        <f>IF(B35&gt;0,VLOOKUP($B35,学校・選手!$A$9:$AF$115,5),"")</f>
        <v/>
      </c>
      <c r="I35" s="43"/>
      <c r="J35" s="41"/>
      <c r="K35" s="41"/>
      <c r="L35" s="41" t="str">
        <f>IF(B35&gt;0,VLOOKUP($B35,学校・選手!$A$9:$AF$115,6),"")</f>
        <v/>
      </c>
      <c r="M35" s="3"/>
      <c r="N35" s="41" t="str">
        <f>IF(B35&gt;0,VLOOKUP($B35,学校・選手!$A$9:$AF$115,7),"")</f>
        <v/>
      </c>
    </row>
    <row r="36" spans="1:14" ht="16.5" customHeight="1" thickBot="1">
      <c r="A36" t="str">
        <f>学校・選手!A29&amp;" "&amp;学校・選手!B29&amp;学校・選手!C29</f>
        <v xml:space="preserve">21 </v>
      </c>
      <c r="B36" s="14"/>
      <c r="D36" s="9">
        <v>21</v>
      </c>
      <c r="E36" s="41" t="str">
        <f>IF(B36&gt;0,VLOOKUP($B36,学校・選手!$A$9:$AF$115,2),"")</f>
        <v/>
      </c>
      <c r="F36" s="41" t="str">
        <f>IF(B36&gt;0,VLOOKUP($B36,学校・選手!$A$9:$AF$115,3),"")</f>
        <v/>
      </c>
      <c r="G36" s="42" t="str">
        <f>IF(B36&gt;0,VLOOKUP($B36,学校・選手!$A$9:$AF$115,4),"")</f>
        <v/>
      </c>
      <c r="H36" s="41" t="str">
        <f>IF(B36&gt;0,VLOOKUP($B36,学校・選手!$A$9:$AF$115,5),"")</f>
        <v/>
      </c>
      <c r="I36" s="43"/>
      <c r="J36" s="41"/>
      <c r="K36" s="41"/>
      <c r="L36" s="41" t="str">
        <f>IF(B36&gt;0,VLOOKUP($B36,学校・選手!$A$9:$AF$115,6),"")</f>
        <v/>
      </c>
      <c r="M36" s="3"/>
      <c r="N36" s="41" t="str">
        <f>IF(B36&gt;0,VLOOKUP($B36,学校・選手!$A$9:$AF$115,7),"")</f>
        <v/>
      </c>
    </row>
    <row r="37" spans="1:14" ht="16.5" customHeight="1" thickBot="1">
      <c r="A37" t="str">
        <f>学校・選手!A30&amp;" "&amp;学校・選手!B30&amp;学校・選手!C30</f>
        <v xml:space="preserve">22 </v>
      </c>
      <c r="B37" s="14"/>
      <c r="D37" s="9">
        <v>22</v>
      </c>
      <c r="E37" s="41" t="str">
        <f>IF(B37&gt;0,VLOOKUP($B37,学校・選手!$A$9:$AF$115,2),"")</f>
        <v/>
      </c>
      <c r="F37" s="41" t="str">
        <f>IF(B37&gt;0,VLOOKUP($B37,学校・選手!$A$9:$AF$115,3),"")</f>
        <v/>
      </c>
      <c r="G37" s="42" t="str">
        <f>IF(B37&gt;0,VLOOKUP($B37,学校・選手!$A$9:$AF$115,4),"")</f>
        <v/>
      </c>
      <c r="H37" s="41" t="str">
        <f>IF(B37&gt;0,VLOOKUP($B37,学校・選手!$A$9:$AF$115,5),"")</f>
        <v/>
      </c>
      <c r="I37" s="43"/>
      <c r="J37" s="41"/>
      <c r="K37" s="41"/>
      <c r="L37" s="41" t="str">
        <f>IF(B37&gt;0,VLOOKUP($B37,学校・選手!$A$9:$AF$115,6),"")</f>
        <v/>
      </c>
      <c r="M37" s="3"/>
      <c r="N37" s="41" t="str">
        <f>IF(B37&gt;0,VLOOKUP($B37,学校・選手!$A$9:$AF$115,7),"")</f>
        <v/>
      </c>
    </row>
    <row r="38" spans="1:14" ht="16.5" customHeight="1" thickBot="1">
      <c r="A38" t="str">
        <f>学校・選手!A31&amp;" "&amp;学校・選手!B31&amp;学校・選手!C31</f>
        <v xml:space="preserve">23 </v>
      </c>
      <c r="B38" s="14"/>
      <c r="D38" s="9">
        <v>23</v>
      </c>
      <c r="E38" s="41" t="str">
        <f>IF(B38&gt;0,VLOOKUP($B38,学校・選手!$A$9:$AF$115,2),"")</f>
        <v/>
      </c>
      <c r="F38" s="41" t="str">
        <f>IF(B38&gt;0,VLOOKUP($B38,学校・選手!$A$9:$AF$115,3),"")</f>
        <v/>
      </c>
      <c r="G38" s="42" t="str">
        <f>IF(B38&gt;0,VLOOKUP($B38,学校・選手!$A$9:$AF$115,4),"")</f>
        <v/>
      </c>
      <c r="H38" s="41" t="str">
        <f>IF(B38&gt;0,VLOOKUP($B38,学校・選手!$A$9:$AF$115,5),"")</f>
        <v/>
      </c>
      <c r="I38" s="43"/>
      <c r="J38" s="41"/>
      <c r="K38" s="41"/>
      <c r="L38" s="41" t="str">
        <f>IF(B38&gt;0,VLOOKUP($B38,学校・選手!$A$9:$AF$115,6),"")</f>
        <v/>
      </c>
      <c r="M38" s="3"/>
      <c r="N38" s="41" t="str">
        <f>IF(B38&gt;0,VLOOKUP($B38,学校・選手!$A$9:$AF$115,7),"")</f>
        <v/>
      </c>
    </row>
    <row r="39" spans="1:14" ht="16.5" customHeight="1" thickBot="1">
      <c r="A39" t="str">
        <f>学校・選手!A32&amp;" "&amp;学校・選手!B32&amp;学校・選手!C32</f>
        <v xml:space="preserve">24 </v>
      </c>
      <c r="B39" s="14"/>
      <c r="D39" s="9">
        <v>24</v>
      </c>
      <c r="E39" s="41" t="str">
        <f>IF(B39&gt;0,VLOOKUP($B39,学校・選手!$A$9:$AF$115,2),"")</f>
        <v/>
      </c>
      <c r="F39" s="41" t="str">
        <f>IF(B39&gt;0,VLOOKUP($B39,学校・選手!$A$9:$AF$115,3),"")</f>
        <v/>
      </c>
      <c r="G39" s="42" t="str">
        <f>IF(B39&gt;0,VLOOKUP($B39,学校・選手!$A$9:$AF$115,4),"")</f>
        <v/>
      </c>
      <c r="H39" s="41" t="str">
        <f>IF(B39&gt;0,VLOOKUP($B39,学校・選手!$A$9:$AF$115,5),"")</f>
        <v/>
      </c>
      <c r="I39" s="43"/>
      <c r="J39" s="41"/>
      <c r="K39" s="41"/>
      <c r="L39" s="41" t="str">
        <f>IF(B39&gt;0,VLOOKUP($B39,学校・選手!$A$9:$AF$115,6),"")</f>
        <v/>
      </c>
      <c r="M39" s="3"/>
      <c r="N39" s="41" t="str">
        <f>IF(B39&gt;0,VLOOKUP($B39,学校・選手!$A$9:$AF$115,7),"")</f>
        <v/>
      </c>
    </row>
    <row r="40" spans="1:14">
      <c r="A40" t="str">
        <f>学校・選手!A33&amp;" "&amp;学校・選手!B33&amp;学校・選手!C33</f>
        <v xml:space="preserve">25 </v>
      </c>
      <c r="D40" s="5"/>
      <c r="E40" s="5"/>
      <c r="F40" s="5"/>
      <c r="G40" s="5"/>
      <c r="H40" s="5"/>
      <c r="I40" s="5"/>
      <c r="J40" s="5"/>
      <c r="K40" s="5"/>
      <c r="L40" s="5"/>
      <c r="M40" s="5"/>
      <c r="N40" s="5"/>
    </row>
    <row r="41" spans="1:14" ht="13.5" customHeight="1">
      <c r="A41" t="str">
        <f>学校・選手!A34&amp;" "&amp;学校・選手!B34&amp;学校・選手!C34</f>
        <v xml:space="preserve">26 </v>
      </c>
      <c r="D41" s="5"/>
      <c r="E41" s="5" t="s">
        <v>80</v>
      </c>
      <c r="F41" s="5"/>
      <c r="G41" s="5"/>
      <c r="H41" s="5" t="s">
        <v>88</v>
      </c>
      <c r="I41" s="5"/>
      <c r="J41" s="5"/>
      <c r="K41" s="5"/>
      <c r="L41" s="5"/>
      <c r="M41" s="5"/>
      <c r="N41" s="5"/>
    </row>
    <row r="42" spans="1:14" ht="13.5" customHeight="1">
      <c r="A42" t="str">
        <f>学校・選手!A35&amp;" "&amp;学校・選手!B35&amp;学校・選手!C35</f>
        <v xml:space="preserve">27 </v>
      </c>
      <c r="D42" s="5"/>
      <c r="E42" s="5"/>
      <c r="F42" s="5"/>
      <c r="G42" s="5"/>
      <c r="H42" s="5"/>
      <c r="I42" s="5"/>
      <c r="J42" s="5"/>
      <c r="K42" s="5"/>
      <c r="L42" s="5"/>
      <c r="M42" s="5"/>
      <c r="N42" s="5"/>
    </row>
    <row r="43" spans="1:14" ht="13.5" customHeight="1">
      <c r="A43" t="str">
        <f>学校・選手!A36&amp;" "&amp;学校・選手!B36&amp;学校・選手!C36</f>
        <v xml:space="preserve">28 </v>
      </c>
      <c r="D43" s="5"/>
      <c r="E43" s="5" t="s">
        <v>81</v>
      </c>
      <c r="F43" s="5"/>
      <c r="G43" s="5"/>
      <c r="H43" s="5"/>
      <c r="I43" s="5"/>
      <c r="J43" s="5"/>
      <c r="K43" s="5"/>
      <c r="L43" s="5"/>
      <c r="M43" s="5"/>
      <c r="N43" s="5"/>
    </row>
    <row r="44" spans="1:14" ht="13.5" customHeight="1">
      <c r="A44" t="str">
        <f>学校・選手!A37&amp;" "&amp;学校・選手!B37&amp;学校・選手!C37</f>
        <v xml:space="preserve">29 </v>
      </c>
      <c r="D44" s="5"/>
      <c r="E44" s="5"/>
      <c r="F44" s="5"/>
      <c r="G44" s="5"/>
      <c r="H44" s="5" t="s">
        <v>82</v>
      </c>
      <c r="I44" s="5"/>
      <c r="J44" s="5"/>
      <c r="K44" s="5"/>
      <c r="L44" s="5"/>
      <c r="M44" s="5"/>
      <c r="N44" s="5"/>
    </row>
    <row r="45" spans="1:14">
      <c r="A45" t="str">
        <f>学校・選手!A38&amp;" "&amp;学校・選手!B38&amp;学校・選手!C38</f>
        <v xml:space="preserve">30 </v>
      </c>
      <c r="D45" s="5"/>
      <c r="E45" s="5"/>
      <c r="F45" s="5"/>
      <c r="G45" s="5"/>
      <c r="H45" s="5"/>
      <c r="I45" s="5"/>
      <c r="J45" s="5"/>
      <c r="K45" s="5"/>
      <c r="L45" s="5"/>
      <c r="M45" s="5"/>
      <c r="N45" s="5"/>
    </row>
    <row r="46" spans="1:14">
      <c r="A46" t="str">
        <f>学校・選手!A39&amp;" "&amp;学校・選手!B39&amp;学校・選手!C39</f>
        <v xml:space="preserve">31 </v>
      </c>
      <c r="D46" s="5"/>
      <c r="E46" s="5" t="s">
        <v>83</v>
      </c>
      <c r="F46" s="5"/>
      <c r="G46" s="5"/>
      <c r="H46" s="5"/>
      <c r="I46" s="5"/>
      <c r="J46" s="5"/>
      <c r="K46" s="5"/>
      <c r="L46" s="5"/>
      <c r="M46" s="5"/>
      <c r="N46" s="5"/>
    </row>
    <row r="47" spans="1:14">
      <c r="A47" t="str">
        <f>学校・選手!A40&amp;" "&amp;学校・選手!B40&amp;学校・選手!C40</f>
        <v xml:space="preserve">32 </v>
      </c>
      <c r="D47" s="5"/>
      <c r="E47" s="5"/>
      <c r="F47" s="5"/>
      <c r="G47" s="5"/>
      <c r="H47" s="5"/>
      <c r="I47" s="5"/>
      <c r="J47" s="5"/>
      <c r="K47" s="5"/>
      <c r="L47" s="5"/>
      <c r="M47" s="5"/>
      <c r="N47" s="5"/>
    </row>
    <row r="48" spans="1:14">
      <c r="A48" t="str">
        <f>学校・選手!A41&amp;" "&amp;学校・選手!B41&amp;学校・選手!C41</f>
        <v xml:space="preserve">33 </v>
      </c>
      <c r="D48" s="5"/>
      <c r="E48" s="5"/>
      <c r="F48" s="5"/>
      <c r="G48" s="5">
        <f>学校・選手!D3</f>
        <v>2025</v>
      </c>
      <c r="H48" s="5" t="s">
        <v>84</v>
      </c>
      <c r="I48" s="26"/>
      <c r="J48" s="5" t="s">
        <v>85</v>
      </c>
      <c r="K48" s="5"/>
      <c r="L48" s="5" t="s">
        <v>86</v>
      </c>
      <c r="M48" s="5"/>
      <c r="N48" s="5"/>
    </row>
    <row r="49" spans="1:14">
      <c r="A49" t="str">
        <f>学校・選手!A42&amp;" "&amp;学校・選手!B42&amp;学校・選手!C42</f>
        <v xml:space="preserve">34 </v>
      </c>
      <c r="D49" s="5"/>
      <c r="E49" s="5"/>
      <c r="F49" s="5"/>
      <c r="G49" s="5"/>
      <c r="H49" s="5"/>
      <c r="I49" s="5"/>
      <c r="J49" s="5"/>
      <c r="K49" s="5"/>
      <c r="L49" s="5"/>
      <c r="M49" s="5"/>
      <c r="N49" s="5"/>
    </row>
    <row r="50" spans="1:14" ht="14">
      <c r="A50" t="str">
        <f>学校・選手!A43&amp;" "&amp;学校・選手!B43&amp;学校・選手!C43</f>
        <v xml:space="preserve">35 </v>
      </c>
      <c r="D50" s="5"/>
      <c r="E50" s="5"/>
      <c r="F50" s="5"/>
      <c r="G50" s="68"/>
      <c r="H50" s="69"/>
      <c r="I50" s="69"/>
      <c r="J50" s="5"/>
      <c r="K50" s="17"/>
      <c r="L50" s="5"/>
      <c r="M50" s="5"/>
      <c r="N50" s="5"/>
    </row>
    <row r="51" spans="1:14">
      <c r="A51" t="str">
        <f>学校・選手!A44&amp;" "&amp;学校・選手!B44&amp;学校・選手!C44</f>
        <v xml:space="preserve">36 </v>
      </c>
      <c r="D51" s="5"/>
      <c r="E51" s="5"/>
      <c r="F51" s="5"/>
      <c r="G51" s="5"/>
      <c r="H51" s="5"/>
      <c r="I51" s="5"/>
      <c r="J51" s="5"/>
      <c r="K51" s="5"/>
      <c r="L51" s="5"/>
      <c r="M51" s="5"/>
      <c r="N51" s="5"/>
    </row>
    <row r="52" spans="1:14">
      <c r="A52" t="str">
        <f>学校・選手!A45&amp;" "&amp;学校・選手!B45&amp;学校・選手!C45</f>
        <v xml:space="preserve">37 </v>
      </c>
      <c r="D52" s="5"/>
      <c r="E52" s="5"/>
      <c r="F52" s="5"/>
      <c r="G52" s="5"/>
      <c r="H52" s="5"/>
      <c r="I52" s="5"/>
      <c r="J52" s="5"/>
      <c r="K52" s="5"/>
      <c r="L52" s="5"/>
      <c r="M52" s="5"/>
      <c r="N52" s="5"/>
    </row>
    <row r="53" spans="1:14">
      <c r="A53" t="str">
        <f>学校・選手!A46&amp;" "&amp;学校・選手!B46&amp;学校・選手!C46</f>
        <v xml:space="preserve">38 </v>
      </c>
      <c r="D53" s="5"/>
      <c r="E53" s="5" t="s">
        <v>87</v>
      </c>
      <c r="F53" s="5"/>
      <c r="G53" s="5"/>
      <c r="H53" s="5"/>
      <c r="I53" s="5"/>
      <c r="J53" s="5"/>
      <c r="K53" s="5"/>
      <c r="L53" s="5"/>
      <c r="M53" s="5"/>
      <c r="N53" s="5"/>
    </row>
    <row r="54" spans="1:14">
      <c r="A54" t="str">
        <f>学校・選手!A47&amp;" "&amp;学校・選手!B47&amp;学校・選手!C47</f>
        <v xml:space="preserve">39 </v>
      </c>
      <c r="D54" s="5"/>
      <c r="E54" s="5"/>
      <c r="F54" s="5"/>
      <c r="G54" s="5"/>
      <c r="H54" s="5"/>
      <c r="I54" s="5"/>
      <c r="J54" s="5"/>
      <c r="K54" s="5"/>
      <c r="L54" s="5"/>
      <c r="M54" s="5"/>
      <c r="N54" s="5"/>
    </row>
    <row r="55" spans="1:14">
      <c r="A55" t="str">
        <f>学校・選手!A48&amp;" "&amp;学校・選手!B48&amp;学校・選手!C48</f>
        <v xml:space="preserve">40 </v>
      </c>
      <c r="D55" s="5"/>
      <c r="E55" s="5"/>
      <c r="F55" s="5"/>
      <c r="G55" s="5"/>
      <c r="H55" s="5"/>
      <c r="I55" s="5"/>
      <c r="J55" s="5"/>
      <c r="K55" s="5"/>
      <c r="L55" s="5"/>
      <c r="M55" s="5"/>
      <c r="N55" s="5"/>
    </row>
    <row r="56" spans="1:14">
      <c r="A56" t="str">
        <f>学校・選手!A49&amp;" "&amp;学校・選手!B49&amp;学校・選手!C49</f>
        <v xml:space="preserve">41 </v>
      </c>
    </row>
    <row r="57" spans="1:14">
      <c r="A57" t="str">
        <f>学校・選手!A50&amp;" "&amp;学校・選手!B50&amp;学校・選手!C50</f>
        <v xml:space="preserve">42 </v>
      </c>
    </row>
    <row r="58" spans="1:14">
      <c r="A58" t="str">
        <f>学校・選手!A51&amp;" "&amp;学校・選手!B51&amp;学校・選手!C51</f>
        <v xml:space="preserve">43 </v>
      </c>
    </row>
    <row r="59" spans="1:14">
      <c r="A59" t="str">
        <f>学校・選手!A52&amp;" "&amp;学校・選手!B52&amp;学校・選手!C52</f>
        <v xml:space="preserve">44 </v>
      </c>
    </row>
    <row r="60" spans="1:14">
      <c r="A60" t="str">
        <f>学校・選手!A53&amp;" "&amp;学校・選手!B53&amp;学校・選手!C53</f>
        <v xml:space="preserve">45 </v>
      </c>
    </row>
    <row r="61" spans="1:14">
      <c r="A61" t="str">
        <f>学校・選手!A54&amp;" "&amp;学校・選手!B54&amp;学校・選手!C54</f>
        <v xml:space="preserve">46 </v>
      </c>
    </row>
    <row r="62" spans="1:14">
      <c r="A62" t="str">
        <f>学校・選手!A55&amp;" "&amp;学校・選手!B55&amp;学校・選手!C55</f>
        <v xml:space="preserve">47 </v>
      </c>
    </row>
    <row r="63" spans="1:14">
      <c r="A63" t="str">
        <f>学校・選手!A56&amp;" "&amp;学校・選手!B56&amp;学校・選手!C56</f>
        <v xml:space="preserve">48 </v>
      </c>
    </row>
    <row r="64" spans="1:14">
      <c r="A64" t="str">
        <f>学校・選手!A57&amp;" "&amp;学校・選手!B57&amp;学校・選手!C57</f>
        <v xml:space="preserve">49 </v>
      </c>
    </row>
    <row r="65" spans="1:1">
      <c r="A65" t="str">
        <f>学校・選手!A58&amp;" "&amp;学校・選手!B58&amp;学校・選手!C58</f>
        <v xml:space="preserve">50 </v>
      </c>
    </row>
    <row r="66" spans="1:1">
      <c r="A66" t="str">
        <f>学校・選手!A59&amp;" "&amp;学校・選手!B59&amp;学校・選手!C59</f>
        <v xml:space="preserve">51 </v>
      </c>
    </row>
    <row r="67" spans="1:1">
      <c r="A67" t="str">
        <f>学校・選手!A60&amp;" "&amp;学校・選手!B60&amp;学校・選手!C60</f>
        <v xml:space="preserve">52 </v>
      </c>
    </row>
    <row r="68" spans="1:1">
      <c r="A68" t="str">
        <f>学校・選手!A61&amp;" "&amp;学校・選手!B61&amp;学校・選手!C61</f>
        <v xml:space="preserve">53 </v>
      </c>
    </row>
    <row r="69" spans="1:1">
      <c r="A69" t="str">
        <f>学校・選手!A62&amp;" "&amp;学校・選手!B62&amp;学校・選手!C62</f>
        <v xml:space="preserve">54 </v>
      </c>
    </row>
    <row r="70" spans="1:1">
      <c r="A70" t="str">
        <f>学校・選手!A63&amp;" "&amp;学校・選手!B63&amp;学校・選手!C63</f>
        <v xml:space="preserve">55 </v>
      </c>
    </row>
    <row r="71" spans="1:1">
      <c r="A71" t="str">
        <f>学校・選手!A64&amp;" "&amp;学校・選手!B64&amp;学校・選手!C64</f>
        <v xml:space="preserve">56 </v>
      </c>
    </row>
    <row r="72" spans="1:1">
      <c r="A72" t="str">
        <f>学校・選手!A65&amp;" "&amp;学校・選手!B65&amp;学校・選手!C65</f>
        <v xml:space="preserve">57 </v>
      </c>
    </row>
    <row r="73" spans="1:1">
      <c r="A73" t="str">
        <f>学校・選手!A66&amp;" "&amp;学校・選手!B66&amp;学校・選手!C66</f>
        <v xml:space="preserve">58 </v>
      </c>
    </row>
    <row r="74" spans="1:1">
      <c r="A74" t="str">
        <f>学校・選手!A67&amp;" "&amp;学校・選手!B67&amp;学校・選手!C67</f>
        <v xml:space="preserve">59 </v>
      </c>
    </row>
    <row r="75" spans="1:1">
      <c r="A75" t="str">
        <f>学校・選手!A68&amp;" "&amp;学校・選手!B68&amp;学校・選手!C68</f>
        <v xml:space="preserve">60 </v>
      </c>
    </row>
    <row r="76" spans="1:1">
      <c r="A76" t="str">
        <f>学校・選手!A69&amp;" "&amp;学校・選手!B69&amp;学校・選手!C69</f>
        <v xml:space="preserve">61 </v>
      </c>
    </row>
    <row r="77" spans="1:1">
      <c r="A77" t="str">
        <f>学校・選手!A70&amp;" "&amp;学校・選手!B70&amp;学校・選手!C70</f>
        <v xml:space="preserve">62 </v>
      </c>
    </row>
    <row r="78" spans="1:1">
      <c r="A78" t="str">
        <f>学校・選手!A71&amp;" "&amp;学校・選手!B71&amp;学校・選手!C71</f>
        <v xml:space="preserve">63 </v>
      </c>
    </row>
    <row r="79" spans="1:1">
      <c r="A79" t="str">
        <f>学校・選手!A72&amp;" "&amp;学校・選手!B72&amp;学校・選手!C72</f>
        <v xml:space="preserve">64 </v>
      </c>
    </row>
    <row r="80" spans="1:1">
      <c r="A80" t="str">
        <f>学校・選手!A73&amp;" "&amp;学校・選手!B73&amp;学校・選手!C73</f>
        <v xml:space="preserve">65 </v>
      </c>
    </row>
    <row r="81" spans="1:1">
      <c r="A81" t="str">
        <f>学校・選手!A74&amp;" "&amp;学校・選手!B74&amp;学校・選手!C74</f>
        <v xml:space="preserve">66 </v>
      </c>
    </row>
    <row r="82" spans="1:1">
      <c r="A82" t="str">
        <f>学校・選手!A75&amp;" "&amp;学校・選手!B75&amp;学校・選手!C75</f>
        <v xml:space="preserve">67 </v>
      </c>
    </row>
    <row r="83" spans="1:1">
      <c r="A83" t="str">
        <f>学校・選手!A76&amp;" "&amp;学校・選手!B76&amp;学校・選手!C76</f>
        <v xml:space="preserve">68 </v>
      </c>
    </row>
    <row r="84" spans="1:1">
      <c r="A84" t="str">
        <f>学校・選手!A77&amp;" "&amp;学校・選手!B77&amp;学校・選手!C77</f>
        <v xml:space="preserve">69 </v>
      </c>
    </row>
    <row r="85" spans="1:1">
      <c r="A85" t="str">
        <f>学校・選手!A78&amp;" "&amp;学校・選手!B78&amp;学校・選手!C78</f>
        <v xml:space="preserve">70 </v>
      </c>
    </row>
    <row r="86" spans="1:1">
      <c r="A86" t="str">
        <f>学校・選手!A79&amp;" "&amp;学校・選手!B79&amp;学校・選手!C79</f>
        <v xml:space="preserve">71 </v>
      </c>
    </row>
    <row r="87" spans="1:1">
      <c r="A87" t="str">
        <f>学校・選手!A80&amp;" "&amp;学校・選手!B80&amp;学校・選手!C80</f>
        <v xml:space="preserve">72 </v>
      </c>
    </row>
    <row r="88" spans="1:1">
      <c r="A88" t="str">
        <f>学校・選手!A81&amp;" "&amp;学校・選手!B81&amp;学校・選手!C81</f>
        <v xml:space="preserve">73 </v>
      </c>
    </row>
    <row r="89" spans="1:1">
      <c r="A89" t="str">
        <f>学校・選手!A82&amp;" "&amp;学校・選手!B82&amp;学校・選手!C82</f>
        <v xml:space="preserve">74 </v>
      </c>
    </row>
    <row r="90" spans="1:1">
      <c r="A90" t="str">
        <f>学校・選手!A83&amp;" "&amp;学校・選手!B83&amp;学校・選手!C83</f>
        <v xml:space="preserve">75 </v>
      </c>
    </row>
    <row r="91" spans="1:1">
      <c r="A91" t="str">
        <f>学校・選手!A84&amp;" "&amp;学校・選手!B84&amp;学校・選手!C84</f>
        <v xml:space="preserve">76 </v>
      </c>
    </row>
    <row r="92" spans="1:1">
      <c r="A92" t="str">
        <f>学校・選手!A85&amp;" "&amp;学校・選手!B85&amp;学校・選手!C85</f>
        <v xml:space="preserve">77 </v>
      </c>
    </row>
    <row r="93" spans="1:1">
      <c r="A93" t="str">
        <f>学校・選手!A86&amp;" "&amp;学校・選手!B86&amp;学校・選手!C86</f>
        <v xml:space="preserve">78 </v>
      </c>
    </row>
    <row r="94" spans="1:1">
      <c r="A94" t="str">
        <f>学校・選手!A87&amp;" "&amp;学校・選手!B87&amp;学校・選手!C87</f>
        <v xml:space="preserve">79 </v>
      </c>
    </row>
    <row r="95" spans="1:1">
      <c r="A95" t="str">
        <f>学校・選手!A88&amp;" "&amp;学校・選手!B88&amp;学校・選手!C88</f>
        <v xml:space="preserve">80 </v>
      </c>
    </row>
    <row r="96" spans="1:1">
      <c r="A96" t="str">
        <f>学校・選手!A89&amp;" "&amp;学校・選手!B89&amp;学校・選手!C89</f>
        <v xml:space="preserve">81 </v>
      </c>
    </row>
    <row r="97" spans="1:1">
      <c r="A97" t="str">
        <f>学校・選手!A90&amp;" "&amp;学校・選手!B90&amp;学校・選手!C90</f>
        <v xml:space="preserve">82 </v>
      </c>
    </row>
    <row r="98" spans="1:1">
      <c r="A98" t="str">
        <f>学校・選手!A91&amp;" "&amp;学校・選手!B91&amp;学校・選手!C91</f>
        <v xml:space="preserve">83 </v>
      </c>
    </row>
    <row r="99" spans="1:1">
      <c r="A99" t="str">
        <f>学校・選手!A92&amp;" "&amp;学校・選手!B92&amp;学校・選手!C92</f>
        <v xml:space="preserve">84 </v>
      </c>
    </row>
    <row r="100" spans="1:1">
      <c r="A100" t="str">
        <f>学校・選手!A93&amp;" "&amp;学校・選手!B93&amp;学校・選手!C93</f>
        <v xml:space="preserve">85 </v>
      </c>
    </row>
    <row r="101" spans="1:1">
      <c r="A101" t="str">
        <f>学校・選手!A94&amp;" "&amp;学校・選手!B94&amp;学校・選手!C94</f>
        <v xml:space="preserve">86 </v>
      </c>
    </row>
    <row r="102" spans="1:1">
      <c r="A102" t="str">
        <f>学校・選手!A95&amp;" "&amp;学校・選手!B95&amp;学校・選手!C95</f>
        <v xml:space="preserve">87 </v>
      </c>
    </row>
    <row r="103" spans="1:1">
      <c r="A103" t="str">
        <f>学校・選手!A96&amp;" "&amp;学校・選手!B96&amp;学校・選手!C96</f>
        <v xml:space="preserve">88 </v>
      </c>
    </row>
    <row r="104" spans="1:1">
      <c r="A104" t="str">
        <f>学校・選手!A97&amp;" "&amp;学校・選手!B97&amp;学校・選手!C97</f>
        <v xml:space="preserve">89 </v>
      </c>
    </row>
    <row r="105" spans="1:1">
      <c r="A105" t="str">
        <f>学校・選手!A98&amp;" "&amp;学校・選手!B98&amp;学校・選手!C98</f>
        <v xml:space="preserve">90 </v>
      </c>
    </row>
    <row r="106" spans="1:1">
      <c r="A106" t="str">
        <f>学校・選手!A99&amp;" "&amp;学校・選手!B99&amp;学校・選手!C99</f>
        <v xml:space="preserve">91 </v>
      </c>
    </row>
    <row r="107" spans="1:1">
      <c r="A107" t="str">
        <f>学校・選手!A100&amp;" "&amp;学校・選手!B100&amp;学校・選手!C100</f>
        <v xml:space="preserve">92 </v>
      </c>
    </row>
    <row r="108" spans="1:1">
      <c r="A108" t="str">
        <f>学校・選手!A101&amp;" "&amp;学校・選手!B101&amp;学校・選手!C101</f>
        <v xml:space="preserve">93 </v>
      </c>
    </row>
    <row r="109" spans="1:1">
      <c r="A109" t="str">
        <f>学校・選手!A102&amp;" "&amp;学校・選手!B102&amp;学校・選手!C102</f>
        <v xml:space="preserve">94 </v>
      </c>
    </row>
    <row r="110" spans="1:1">
      <c r="A110" t="str">
        <f>学校・選手!A103&amp;" "&amp;学校・選手!B103&amp;学校・選手!C103</f>
        <v xml:space="preserve">95 </v>
      </c>
    </row>
    <row r="111" spans="1:1">
      <c r="A111" t="str">
        <f>学校・選手!A104&amp;" "&amp;学校・選手!B104&amp;学校・選手!C104</f>
        <v xml:space="preserve">96 </v>
      </c>
    </row>
    <row r="112" spans="1:1">
      <c r="A112" t="str">
        <f>学校・選手!A105&amp;" "&amp;学校・選手!B105&amp;学校・選手!C105</f>
        <v xml:space="preserve">97 </v>
      </c>
    </row>
    <row r="113" spans="1:1">
      <c r="A113" t="str">
        <f>学校・選手!A106&amp;" "&amp;学校・選手!B106&amp;学校・選手!C106</f>
        <v xml:space="preserve">98 </v>
      </c>
    </row>
    <row r="114" spans="1:1">
      <c r="A114" t="str">
        <f>学校・選手!A107&amp;" "&amp;学校・選手!B107&amp;学校・選手!C107</f>
        <v xml:space="preserve">99 </v>
      </c>
    </row>
    <row r="115" spans="1:1">
      <c r="A115" t="str">
        <f>学校・選手!A108&amp;" "&amp;学校・選手!B108&amp;学校・選手!C108</f>
        <v xml:space="preserve">100 </v>
      </c>
    </row>
    <row r="124" spans="1:1">
      <c r="A124" t="str">
        <f>学校・選手!A109&amp;" "&amp;学校・選手!B109&amp;学校・選手!C109</f>
        <v xml:space="preserve"> </v>
      </c>
    </row>
    <row r="125" spans="1:1">
      <c r="A125" t="str">
        <f>学校・選手!A110&amp;" "&amp;学校・選手!B110&amp;学校・選手!C110</f>
        <v xml:space="preserve"> </v>
      </c>
    </row>
    <row r="126" spans="1:1">
      <c r="A126" t="str">
        <f>学校・選手!A111&amp;" "&amp;学校・選手!B111&amp;学校・選手!C111</f>
        <v xml:space="preserve"> </v>
      </c>
    </row>
    <row r="127" spans="1:1">
      <c r="A127" t="str">
        <f>学校・選手!A112&amp;" "&amp;学校・選手!B112&amp;学校・選手!C112</f>
        <v xml:space="preserve"> </v>
      </c>
    </row>
  </sheetData>
  <mergeCells count="15">
    <mergeCell ref="E1:F1"/>
    <mergeCell ref="E15:F15"/>
    <mergeCell ref="G15:H15"/>
    <mergeCell ref="F10:G10"/>
    <mergeCell ref="G50:I50"/>
    <mergeCell ref="D3:E3"/>
    <mergeCell ref="F5:G5"/>
    <mergeCell ref="F6:H6"/>
    <mergeCell ref="F7:G7"/>
    <mergeCell ref="F13:G13"/>
    <mergeCell ref="F8:G8"/>
    <mergeCell ref="F9:G9"/>
    <mergeCell ref="F11:G11"/>
    <mergeCell ref="F12:G12"/>
    <mergeCell ref="H5:P5"/>
  </mergeCells>
  <phoneticPr fontId="1"/>
  <pageMargins left="0.78740157480314965" right="0.78740157480314965" top="0.98425196850393704" bottom="0.98425196850393704" header="0.51181102362204722" footer="0.51181102362204722"/>
  <pageSetup paperSize="9" scale="93"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pageSetUpPr fitToPage="1"/>
  </sheetPr>
  <dimension ref="A1:P126"/>
  <sheetViews>
    <sheetView showZeros="0" tabSelected="1" topLeftCell="C1" zoomScaleNormal="100" workbookViewId="0">
      <selection activeCell="G48" sqref="G48"/>
    </sheetView>
  </sheetViews>
  <sheetFormatPr defaultRowHeight="13"/>
  <cols>
    <col min="1" max="1" width="14" customWidth="1"/>
    <col min="2" max="2" width="9.6328125" customWidth="1"/>
    <col min="3" max="3" width="4.6328125" customWidth="1"/>
    <col min="4" max="4" width="4" customWidth="1"/>
    <col min="5" max="5" width="7.81640625" customWidth="1"/>
    <col min="6" max="6" width="8.1796875" customWidth="1"/>
    <col min="7" max="7" width="7.81640625" customWidth="1"/>
    <col min="8" max="8" width="8.453125" customWidth="1"/>
    <col min="9" max="9" width="8" customWidth="1"/>
    <col min="10" max="10" width="8.08984375" customWidth="1"/>
    <col min="12" max="12" width="8" customWidth="1"/>
    <col min="13" max="13" width="8.1796875" customWidth="1"/>
  </cols>
  <sheetData>
    <row r="1" spans="1:16" ht="29.25" customHeight="1">
      <c r="D1" s="7"/>
      <c r="E1" s="64">
        <f>学校・選手!D3</f>
        <v>2025</v>
      </c>
      <c r="F1" s="64"/>
      <c r="G1" s="27" t="s">
        <v>122</v>
      </c>
      <c r="H1" s="6"/>
      <c r="I1" s="6"/>
      <c r="J1" s="6"/>
      <c r="K1" s="6"/>
      <c r="L1" s="6"/>
      <c r="M1" s="8"/>
      <c r="N1" s="8"/>
    </row>
    <row r="2" spans="1:16" ht="7.5" customHeight="1" thickBot="1"/>
    <row r="3" spans="1:16" ht="30" customHeight="1" thickBot="1">
      <c r="D3" s="71" t="str">
        <f>学校・選手!E3&amp;"子"</f>
        <v>子</v>
      </c>
      <c r="E3" s="72"/>
    </row>
    <row r="5" spans="1:16">
      <c r="E5" s="17" t="s">
        <v>46</v>
      </c>
      <c r="F5" s="70">
        <f>学校・選手!B3</f>
        <v>0</v>
      </c>
      <c r="G5" s="70"/>
      <c r="H5" s="85" t="s">
        <v>162</v>
      </c>
      <c r="I5" s="85"/>
      <c r="J5" s="85"/>
      <c r="K5" s="85"/>
      <c r="L5" s="85"/>
      <c r="M5" s="85"/>
      <c r="N5" s="85"/>
      <c r="O5" s="85"/>
      <c r="P5" s="85"/>
    </row>
    <row r="6" spans="1:16" ht="14">
      <c r="E6" s="17" t="s">
        <v>67</v>
      </c>
      <c r="F6" s="78">
        <f>学校・選手!H3</f>
        <v>0</v>
      </c>
      <c r="G6" s="79"/>
      <c r="H6" s="79"/>
      <c r="I6" s="5"/>
      <c r="J6" s="45"/>
      <c r="K6" s="5"/>
      <c r="L6" s="5"/>
    </row>
    <row r="7" spans="1:16">
      <c r="E7" s="17" t="s">
        <v>68</v>
      </c>
      <c r="F7" s="77">
        <f>学校・選手!N3</f>
        <v>0</v>
      </c>
      <c r="G7" s="65"/>
      <c r="H7" s="44"/>
      <c r="I7" s="5"/>
      <c r="J7" s="5"/>
      <c r="K7" s="5"/>
      <c r="L7" s="5"/>
    </row>
    <row r="8" spans="1:16">
      <c r="E8" s="17" t="s">
        <v>74</v>
      </c>
      <c r="F8" s="80">
        <f>学校・選手!P3</f>
        <v>0</v>
      </c>
      <c r="G8" s="78"/>
      <c r="H8" s="44"/>
      <c r="I8" s="5"/>
      <c r="J8" s="5"/>
      <c r="K8" s="5"/>
      <c r="L8" s="5"/>
    </row>
    <row r="9" spans="1:16">
      <c r="E9" s="32" t="s">
        <v>66</v>
      </c>
      <c r="F9" s="70"/>
      <c r="G9" s="70"/>
      <c r="H9" s="47" t="s">
        <v>116</v>
      </c>
      <c r="I9" s="5"/>
      <c r="J9" s="5"/>
      <c r="K9" s="5"/>
      <c r="L9" s="5"/>
    </row>
    <row r="10" spans="1:16">
      <c r="E10" s="17" t="s">
        <v>69</v>
      </c>
      <c r="F10" s="78">
        <f>学校・選手!B6</f>
        <v>0</v>
      </c>
      <c r="G10" s="78"/>
      <c r="H10" s="5" t="s">
        <v>73</v>
      </c>
      <c r="I10" s="5"/>
      <c r="J10" s="5"/>
      <c r="K10" s="5"/>
      <c r="L10" s="5"/>
    </row>
    <row r="11" spans="1:16">
      <c r="E11" s="17" t="s">
        <v>70</v>
      </c>
      <c r="F11" s="70"/>
      <c r="G11" s="70"/>
      <c r="H11" s="5" t="s">
        <v>73</v>
      </c>
      <c r="I11" s="5"/>
      <c r="J11" s="5"/>
      <c r="K11" s="5"/>
      <c r="L11" s="5"/>
    </row>
    <row r="12" spans="1:16">
      <c r="E12" s="33" t="s">
        <v>71</v>
      </c>
      <c r="F12" s="70"/>
      <c r="G12" s="70"/>
      <c r="H12" s="5"/>
      <c r="I12" s="5"/>
      <c r="J12" s="5"/>
      <c r="K12" s="5"/>
      <c r="L12" s="5"/>
    </row>
    <row r="13" spans="1:16">
      <c r="E13" s="17"/>
      <c r="F13" s="70"/>
      <c r="G13" s="70"/>
      <c r="H13" s="5"/>
      <c r="I13" s="5"/>
      <c r="J13" s="5"/>
      <c r="K13" s="5"/>
      <c r="L13" s="5"/>
    </row>
    <row r="14" spans="1:16">
      <c r="D14" s="5"/>
      <c r="E14" s="5"/>
      <c r="F14" s="5"/>
      <c r="G14" s="5"/>
      <c r="H14" s="5"/>
      <c r="I14" s="5"/>
      <c r="J14" s="5"/>
      <c r="K14" s="5"/>
      <c r="L14" s="5"/>
      <c r="M14" s="5"/>
      <c r="N14" s="5"/>
    </row>
    <row r="15" spans="1:16" ht="26.25" customHeight="1" thickBot="1">
      <c r="A15" s="15" t="s">
        <v>163</v>
      </c>
      <c r="B15" s="16" t="s">
        <v>174</v>
      </c>
      <c r="D15" s="9" t="s">
        <v>75</v>
      </c>
      <c r="E15" s="83" t="s">
        <v>164</v>
      </c>
      <c r="F15" s="84"/>
      <c r="G15" s="73" t="s">
        <v>89</v>
      </c>
      <c r="H15" s="74"/>
      <c r="I15" s="13" t="s">
        <v>92</v>
      </c>
      <c r="J15" s="31" t="s">
        <v>107</v>
      </c>
      <c r="K15" s="31" t="s">
        <v>108</v>
      </c>
      <c r="L15" s="11" t="s">
        <v>64</v>
      </c>
      <c r="M15" s="10" t="s">
        <v>79</v>
      </c>
      <c r="N15" s="11" t="s">
        <v>65</v>
      </c>
    </row>
    <row r="16" spans="1:16" ht="16.5" customHeight="1" thickBot="1">
      <c r="A16" t="str">
        <f>学校・選手!A9&amp;" "&amp;学校・選手!B9&amp;学校・選手!C9</f>
        <v xml:space="preserve">1 </v>
      </c>
      <c r="B16" s="14"/>
      <c r="D16" s="9">
        <v>1</v>
      </c>
      <c r="E16" s="41" t="str">
        <f>IF(B16&gt;0,VLOOKUP($B16,学校・選手!$A$9:$AF$115,2),"")</f>
        <v/>
      </c>
      <c r="F16" s="41" t="str">
        <f>IF(B16&gt;0,VLOOKUP($B16,学校・選手!$A$9:$AF$115,3),"")</f>
        <v/>
      </c>
      <c r="G16" s="42" t="str">
        <f>IF(B16&gt;0,VLOOKUP($B16,学校・選手!$A$9:$AF$115,4),"")</f>
        <v/>
      </c>
      <c r="H16" s="41" t="str">
        <f>IF(B16&gt;0,VLOOKUP($B16,学校・選手!$A$9:$AF$115,5),"")</f>
        <v/>
      </c>
      <c r="I16" s="43"/>
      <c r="J16" s="41"/>
      <c r="K16" s="41"/>
      <c r="L16" s="41" t="str">
        <f>IF(B16&gt;0,VLOOKUP($B16,学校・選手!$A$9:$AF$115,6),"")</f>
        <v/>
      </c>
      <c r="M16" s="43"/>
      <c r="N16" s="43" t="str">
        <f>IF(B16&gt;0,VLOOKUP($B16,学校・選手!$A$9:$AF$115,7),"")</f>
        <v/>
      </c>
    </row>
    <row r="17" spans="1:14" ht="16.5" customHeight="1" thickBot="1">
      <c r="A17" t="str">
        <f>学校・選手!A10&amp;" "&amp;学校・選手!B10&amp;学校・選手!C10</f>
        <v xml:space="preserve">2 </v>
      </c>
      <c r="B17" s="14"/>
      <c r="D17" s="9">
        <v>2</v>
      </c>
      <c r="E17" s="41" t="str">
        <f>IF(B17&gt;0,VLOOKUP($B17,学校・選手!$A$9:$AF$115,2),"")</f>
        <v/>
      </c>
      <c r="F17" s="41" t="str">
        <f>IF(B17&gt;0,VLOOKUP($B17,学校・選手!$A$9:$AF$115,3),"")</f>
        <v/>
      </c>
      <c r="G17" s="42" t="str">
        <f>IF(B17&gt;0,VLOOKUP($B17,学校・選手!$A$9:$AF$115,4),"")</f>
        <v/>
      </c>
      <c r="H17" s="41" t="str">
        <f>IF(B17&gt;0,VLOOKUP($B17,学校・選手!$A$9:$AF$115,5),"")</f>
        <v/>
      </c>
      <c r="I17" s="43"/>
      <c r="J17" s="41"/>
      <c r="K17" s="41"/>
      <c r="L17" s="41" t="str">
        <f>IF(B17&gt;0,VLOOKUP($B17,学校・選手!$A$9:$AF$115,6),"")</f>
        <v/>
      </c>
      <c r="M17" s="43"/>
      <c r="N17" s="43" t="str">
        <f>IF(B17&gt;0,VLOOKUP($B17,学校・選手!$A$9:$AF$115,7),"")</f>
        <v/>
      </c>
    </row>
    <row r="18" spans="1:14" ht="16.5" customHeight="1" thickBot="1">
      <c r="A18" t="str">
        <f>学校・選手!A11&amp;" "&amp;学校・選手!B11&amp;学校・選手!C11</f>
        <v xml:space="preserve">3 </v>
      </c>
      <c r="B18" s="14"/>
      <c r="D18" s="9">
        <v>3</v>
      </c>
      <c r="E18" s="41" t="str">
        <f>IF(B18&gt;0,VLOOKUP($B18,学校・選手!$A$9:$AF$115,2),"")</f>
        <v/>
      </c>
      <c r="F18" s="41" t="str">
        <f>IF(B18&gt;0,VLOOKUP($B18,学校・選手!$A$9:$AF$115,3),"")</f>
        <v/>
      </c>
      <c r="G18" s="42" t="str">
        <f>IF(B18&gt;0,VLOOKUP($B18,学校・選手!$A$9:$AF$115,4),"")</f>
        <v/>
      </c>
      <c r="H18" s="41" t="str">
        <f>IF(B18&gt;0,VLOOKUP($B18,学校・選手!$A$9:$AF$115,5),"")</f>
        <v/>
      </c>
      <c r="I18" s="43"/>
      <c r="J18" s="41"/>
      <c r="K18" s="41"/>
      <c r="L18" s="41" t="str">
        <f>IF(B18&gt;0,VLOOKUP($B18,学校・選手!$A$9:$AF$115,6),"")</f>
        <v/>
      </c>
      <c r="M18" s="43"/>
      <c r="N18" s="43" t="str">
        <f>IF(B18&gt;0,VLOOKUP($B18,学校・選手!$A$9:$AF$115,7),"")</f>
        <v/>
      </c>
    </row>
    <row r="19" spans="1:14" ht="16.5" customHeight="1" thickBot="1">
      <c r="A19" t="str">
        <f>学校・選手!A12&amp;" "&amp;学校・選手!B12&amp;学校・選手!C12</f>
        <v xml:space="preserve">4 </v>
      </c>
      <c r="B19" s="14"/>
      <c r="D19" s="9">
        <v>4</v>
      </c>
      <c r="E19" s="41" t="str">
        <f>IF(B19&gt;0,VLOOKUP($B19,学校・選手!$A$9:$AF$115,2),"")</f>
        <v/>
      </c>
      <c r="F19" s="41" t="str">
        <f>IF(B19&gt;0,VLOOKUP($B19,学校・選手!$A$9:$AF$115,3),"")</f>
        <v/>
      </c>
      <c r="G19" s="42" t="str">
        <f>IF(B19&gt;0,VLOOKUP($B19,学校・選手!$A$9:$AF$115,4),"")</f>
        <v/>
      </c>
      <c r="H19" s="41" t="str">
        <f>IF(B19&gt;0,VLOOKUP($B19,学校・選手!$A$9:$AF$115,5),"")</f>
        <v/>
      </c>
      <c r="I19" s="43"/>
      <c r="J19" s="41"/>
      <c r="K19" s="41"/>
      <c r="L19" s="41" t="str">
        <f>IF(B19&gt;0,VLOOKUP($B19,学校・選手!$A$9:$AF$115,6),"")</f>
        <v/>
      </c>
      <c r="M19" s="43"/>
      <c r="N19" s="43" t="str">
        <f>IF(B19&gt;0,VLOOKUP($B19,学校・選手!$A$9:$AF$115,7),"")</f>
        <v/>
      </c>
    </row>
    <row r="20" spans="1:14" ht="16.5" customHeight="1" thickBot="1">
      <c r="A20" t="str">
        <f>学校・選手!A13&amp;" "&amp;学校・選手!B13&amp;学校・選手!C13</f>
        <v xml:space="preserve">5 </v>
      </c>
      <c r="B20" s="14"/>
      <c r="D20" s="9">
        <v>5</v>
      </c>
      <c r="E20" s="41" t="str">
        <f>IF(B20&gt;0,VLOOKUP($B20,学校・選手!$A$9:$AF$115,2),"")</f>
        <v/>
      </c>
      <c r="F20" s="41" t="str">
        <f>IF(B20&gt;0,VLOOKUP($B20,学校・選手!$A$9:$AF$115,3),"")</f>
        <v/>
      </c>
      <c r="G20" s="42" t="str">
        <f>IF(B20&gt;0,VLOOKUP($B20,学校・選手!$A$9:$AF$115,4),"")</f>
        <v/>
      </c>
      <c r="H20" s="41" t="str">
        <f>IF(B20&gt;0,VLOOKUP($B20,学校・選手!$A$9:$AF$115,5),"")</f>
        <v/>
      </c>
      <c r="I20" s="43"/>
      <c r="J20" s="41"/>
      <c r="K20" s="41"/>
      <c r="L20" s="41" t="str">
        <f>IF(B20&gt;0,VLOOKUP($B20,学校・選手!$A$9:$AF$115,6),"")</f>
        <v/>
      </c>
      <c r="M20" s="43"/>
      <c r="N20" s="43" t="str">
        <f>IF(B20&gt;0,VLOOKUP($B20,学校・選手!$A$9:$AF$115,7),"")</f>
        <v/>
      </c>
    </row>
    <row r="21" spans="1:14" ht="16.5" customHeight="1" thickBot="1">
      <c r="A21" t="str">
        <f>学校・選手!A14&amp;" "&amp;学校・選手!B14&amp;学校・選手!C14</f>
        <v xml:space="preserve">6 </v>
      </c>
      <c r="B21" s="14"/>
      <c r="D21" s="9">
        <v>6</v>
      </c>
      <c r="E21" s="41" t="str">
        <f>IF(B21&gt;0,VLOOKUP($B21,学校・選手!$A$9:$AF$115,2),"")</f>
        <v/>
      </c>
      <c r="F21" s="41" t="str">
        <f>IF(B21&gt;0,VLOOKUP($B21,学校・選手!$A$9:$AF$115,3),"")</f>
        <v/>
      </c>
      <c r="G21" s="42" t="str">
        <f>IF(B21&gt;0,VLOOKUP($B21,学校・選手!$A$9:$AF$115,4),"")</f>
        <v/>
      </c>
      <c r="H21" s="41" t="str">
        <f>IF(B21&gt;0,VLOOKUP($B21,学校・選手!$A$9:$AF$115,5),"")</f>
        <v/>
      </c>
      <c r="I21" s="43"/>
      <c r="J21" s="41"/>
      <c r="K21" s="41"/>
      <c r="L21" s="41" t="str">
        <f>IF(B21&gt;0,VLOOKUP($B21,学校・選手!$A$9:$AF$115,6),"")</f>
        <v/>
      </c>
      <c r="M21" s="43"/>
      <c r="N21" s="43" t="str">
        <f>IF(B21&gt;0,VLOOKUP($B21,学校・選手!$A$9:$AF$115,7),"")</f>
        <v/>
      </c>
    </row>
    <row r="22" spans="1:14" ht="16.5" customHeight="1" thickBot="1">
      <c r="A22" t="str">
        <f>学校・選手!A15&amp;" "&amp;学校・選手!B15&amp;学校・選手!C15</f>
        <v xml:space="preserve">7 </v>
      </c>
      <c r="B22" s="14"/>
      <c r="D22" s="9">
        <v>7</v>
      </c>
      <c r="E22" s="41" t="str">
        <f>IF(B22&gt;0,VLOOKUP($B22,学校・選手!$A$9:$AF$115,2),"")</f>
        <v/>
      </c>
      <c r="F22" s="41" t="str">
        <f>IF(B22&gt;0,VLOOKUP($B22,学校・選手!$A$9:$AF$115,3),"")</f>
        <v/>
      </c>
      <c r="G22" s="42" t="str">
        <f>IF(B22&gt;0,VLOOKUP($B22,学校・選手!$A$9:$AF$115,4),"")</f>
        <v/>
      </c>
      <c r="H22" s="41" t="str">
        <f>IF(B22&gt;0,VLOOKUP($B22,学校・選手!$A$9:$AF$115,5),"")</f>
        <v/>
      </c>
      <c r="I22" s="43"/>
      <c r="J22" s="41"/>
      <c r="K22" s="41"/>
      <c r="L22" s="41" t="str">
        <f>IF(B22&gt;0,VLOOKUP($B22,学校・選手!$A$9:$AF$115,6),"")</f>
        <v/>
      </c>
      <c r="M22" s="43"/>
      <c r="N22" s="43" t="str">
        <f>IF(B22&gt;0,VLOOKUP($B22,学校・選手!$A$9:$AF$115,7),"")</f>
        <v/>
      </c>
    </row>
    <row r="23" spans="1:14" ht="16.5" customHeight="1" thickBot="1">
      <c r="A23" t="str">
        <f>学校・選手!A16&amp;" "&amp;学校・選手!B16&amp;学校・選手!C16</f>
        <v xml:space="preserve">8 </v>
      </c>
      <c r="B23" s="14"/>
      <c r="D23" s="9">
        <v>8</v>
      </c>
      <c r="E23" s="41" t="str">
        <f>IF(B23&gt;0,VLOOKUP($B23,学校・選手!$A$9:$AF$115,2),"")</f>
        <v/>
      </c>
      <c r="F23" s="41" t="str">
        <f>IF(B23&gt;0,VLOOKUP($B23,学校・選手!$A$9:$AF$115,3),"")</f>
        <v/>
      </c>
      <c r="G23" s="42" t="str">
        <f>IF(B23&gt;0,VLOOKUP($B23,学校・選手!$A$9:$AF$115,4),"")</f>
        <v/>
      </c>
      <c r="H23" s="41" t="str">
        <f>IF(B23&gt;0,VLOOKUP($B23,学校・選手!$A$9:$AF$115,5),"")</f>
        <v/>
      </c>
      <c r="I23" s="43"/>
      <c r="J23" s="41"/>
      <c r="K23" s="41"/>
      <c r="L23" s="41" t="str">
        <f>IF(B23&gt;0,VLOOKUP($B23,学校・選手!$A$9:$AF$115,6),"")</f>
        <v/>
      </c>
      <c r="M23" s="43"/>
      <c r="N23" s="43" t="str">
        <f>IF(B23&gt;0,VLOOKUP($B23,学校・選手!$A$9:$AF$115,7),"")</f>
        <v/>
      </c>
    </row>
    <row r="24" spans="1:14" ht="16.5" customHeight="1" thickBot="1">
      <c r="A24" t="str">
        <f>学校・選手!A17&amp;" "&amp;学校・選手!B17&amp;学校・選手!C17</f>
        <v xml:space="preserve">9 </v>
      </c>
      <c r="B24" s="14"/>
      <c r="D24" s="9">
        <v>9</v>
      </c>
      <c r="E24" s="41" t="str">
        <f>IF(B24&gt;0,VLOOKUP($B24,学校・選手!$A$9:$AF$115,2),"")</f>
        <v/>
      </c>
      <c r="F24" s="41" t="str">
        <f>IF(B24&gt;0,VLOOKUP($B24,学校・選手!$A$9:$AF$115,3),"")</f>
        <v/>
      </c>
      <c r="G24" s="42" t="str">
        <f>IF(B24&gt;0,VLOOKUP($B24,学校・選手!$A$9:$AF$115,4),"")</f>
        <v/>
      </c>
      <c r="H24" s="41" t="str">
        <f>IF(B24&gt;0,VLOOKUP($B24,学校・選手!$A$9:$AF$115,5),"")</f>
        <v/>
      </c>
      <c r="I24" s="43"/>
      <c r="J24" s="41"/>
      <c r="K24" s="41"/>
      <c r="L24" s="41" t="str">
        <f>IF(B24&gt;0,VLOOKUP($B24,学校・選手!$A$9:$AF$115,6),"")</f>
        <v/>
      </c>
      <c r="M24" s="43"/>
      <c r="N24" s="43" t="str">
        <f>IF(B24&gt;0,VLOOKUP($B24,学校・選手!$A$9:$AF$115,7),"")</f>
        <v/>
      </c>
    </row>
    <row r="25" spans="1:14" ht="16.5" customHeight="1" thickBot="1">
      <c r="A25" t="str">
        <f>学校・選手!A18&amp;" "&amp;学校・選手!B18&amp;学校・選手!C18</f>
        <v xml:space="preserve">10 </v>
      </c>
      <c r="B25" s="14"/>
      <c r="D25" s="9">
        <v>10</v>
      </c>
      <c r="E25" s="41" t="str">
        <f>IF(B25&gt;0,VLOOKUP($B25,学校・選手!$A$9:$AF$115,2),"")</f>
        <v/>
      </c>
      <c r="F25" s="41" t="str">
        <f>IF(B25&gt;0,VLOOKUP($B25,学校・選手!$A$9:$AF$115,3),"")</f>
        <v/>
      </c>
      <c r="G25" s="42" t="str">
        <f>IF(B25&gt;0,VLOOKUP($B25,学校・選手!$A$9:$AF$115,4),"")</f>
        <v/>
      </c>
      <c r="H25" s="41" t="str">
        <f>IF(B25&gt;0,VLOOKUP($B25,学校・選手!$A$9:$AF$115,5),"")</f>
        <v/>
      </c>
      <c r="I25" s="43"/>
      <c r="J25" s="41"/>
      <c r="K25" s="41"/>
      <c r="L25" s="41" t="str">
        <f>IF(B25&gt;0,VLOOKUP($B25,学校・選手!$A$9:$AF$115,6),"")</f>
        <v/>
      </c>
      <c r="M25" s="43"/>
      <c r="N25" s="43" t="str">
        <f>IF(B25&gt;0,VLOOKUP($B25,学校・選手!$A$9:$AF$115,7),"")</f>
        <v/>
      </c>
    </row>
    <row r="26" spans="1:14" ht="16.5" customHeight="1" thickBot="1">
      <c r="A26" t="str">
        <f>学校・選手!A19&amp;" "&amp;学校・選手!B19&amp;学校・選手!C19</f>
        <v xml:space="preserve">11 </v>
      </c>
      <c r="B26" s="14"/>
      <c r="D26" s="9">
        <v>11</v>
      </c>
      <c r="E26" s="41" t="str">
        <f>IF(B26&gt;0,VLOOKUP($B26,学校・選手!$A$9:$AF$115,2),"")</f>
        <v/>
      </c>
      <c r="F26" s="41" t="str">
        <f>IF(B26&gt;0,VLOOKUP($B26,学校・選手!$A$9:$AF$115,3),"")</f>
        <v/>
      </c>
      <c r="G26" s="42" t="str">
        <f>IF(B26&gt;0,VLOOKUP($B26,学校・選手!$A$9:$AF$115,4),"")</f>
        <v/>
      </c>
      <c r="H26" s="41" t="str">
        <f>IF(B26&gt;0,VLOOKUP($B26,学校・選手!$A$9:$AF$115,5),"")</f>
        <v/>
      </c>
      <c r="I26" s="43"/>
      <c r="J26" s="41"/>
      <c r="K26" s="41"/>
      <c r="L26" s="41" t="str">
        <f>IF(B26&gt;0,VLOOKUP($B26,学校・選手!$A$9:$AF$115,6),"")</f>
        <v/>
      </c>
      <c r="M26" s="43"/>
      <c r="N26" s="43" t="str">
        <f>IF(B26&gt;0,VLOOKUP($B26,学校・選手!$A$9:$AF$115,7),"")</f>
        <v/>
      </c>
    </row>
    <row r="27" spans="1:14" ht="16.5" customHeight="1" thickBot="1">
      <c r="A27" t="str">
        <f>学校・選手!A20&amp;" "&amp;学校・選手!B20&amp;学校・選手!C20</f>
        <v xml:space="preserve">12 </v>
      </c>
      <c r="B27" s="14"/>
      <c r="D27" s="9">
        <v>12</v>
      </c>
      <c r="E27" s="41" t="str">
        <f>IF(B27&gt;0,VLOOKUP($B27,学校・選手!$A$9:$AF$115,2),"")</f>
        <v/>
      </c>
      <c r="F27" s="41" t="str">
        <f>IF(B27&gt;0,VLOOKUP($B27,学校・選手!$A$9:$AF$115,3),"")</f>
        <v/>
      </c>
      <c r="G27" s="42" t="str">
        <f>IF(B27&gt;0,VLOOKUP($B27,学校・選手!$A$9:$AF$115,4),"")</f>
        <v/>
      </c>
      <c r="H27" s="41" t="str">
        <f>IF(B27&gt;0,VLOOKUP($B27,学校・選手!$A$9:$AF$115,5),"")</f>
        <v/>
      </c>
      <c r="I27" s="43"/>
      <c r="J27" s="41"/>
      <c r="K27" s="41"/>
      <c r="L27" s="41" t="str">
        <f>IF(B27&gt;0,VLOOKUP($B27,学校・選手!$A$9:$AF$115,6),"")</f>
        <v/>
      </c>
      <c r="M27" s="43"/>
      <c r="N27" s="43" t="str">
        <f>IF(B27&gt;0,VLOOKUP($B27,学校・選手!$A$9:$AF$115,7),"")</f>
        <v/>
      </c>
    </row>
    <row r="28" spans="1:14" ht="16.5" customHeight="1" thickBot="1">
      <c r="A28" t="str">
        <f>学校・選手!A21&amp;" "&amp;学校・選手!B21&amp;学校・選手!C21</f>
        <v xml:space="preserve">13 </v>
      </c>
      <c r="B28" s="14"/>
      <c r="D28" s="9">
        <v>13</v>
      </c>
      <c r="E28" s="41" t="str">
        <f>IF(B28&gt;0,VLOOKUP($B28,学校・選手!$A$9:$AF$115,2),"")</f>
        <v/>
      </c>
      <c r="F28" s="41" t="str">
        <f>IF(B28&gt;0,VLOOKUP($B28,学校・選手!$A$9:$AF$115,3),"")</f>
        <v/>
      </c>
      <c r="G28" s="42" t="str">
        <f>IF(B28&gt;0,VLOOKUP($B28,学校・選手!$A$9:$AF$115,4),"")</f>
        <v/>
      </c>
      <c r="H28" s="41" t="str">
        <f>IF(B28&gt;0,VLOOKUP($B28,学校・選手!$A$9:$AF$115,5),"")</f>
        <v/>
      </c>
      <c r="I28" s="43"/>
      <c r="J28" s="41"/>
      <c r="K28" s="41"/>
      <c r="L28" s="41" t="str">
        <f>IF(B28&gt;0,VLOOKUP($B28,学校・選手!$A$9:$AF$115,6),"")</f>
        <v/>
      </c>
      <c r="M28" s="43"/>
      <c r="N28" s="43" t="str">
        <f>IF(B28&gt;0,VLOOKUP($B28,学校・選手!$A$9:$AF$115,7),"")</f>
        <v/>
      </c>
    </row>
    <row r="29" spans="1:14" ht="16.5" customHeight="1" thickBot="1">
      <c r="A29" t="str">
        <f>学校・選手!A22&amp;" "&amp;学校・選手!B22&amp;学校・選手!C22</f>
        <v xml:space="preserve">14 </v>
      </c>
      <c r="B29" s="14"/>
      <c r="D29" s="9">
        <v>14</v>
      </c>
      <c r="E29" s="41" t="str">
        <f>IF(B29&gt;0,VLOOKUP($B29,学校・選手!$A$9:$AF$115,2),"")</f>
        <v/>
      </c>
      <c r="F29" s="41" t="str">
        <f>IF(B29&gt;0,VLOOKUP($B29,学校・選手!$A$9:$AF$115,3),"")</f>
        <v/>
      </c>
      <c r="G29" s="42" t="str">
        <f>IF(B29&gt;0,VLOOKUP($B29,学校・選手!$A$9:$AF$115,4),"")</f>
        <v/>
      </c>
      <c r="H29" s="41" t="str">
        <f>IF(B29&gt;0,VLOOKUP($B29,学校・選手!$A$9:$AF$115,5),"")</f>
        <v/>
      </c>
      <c r="I29" s="43"/>
      <c r="J29" s="41"/>
      <c r="K29" s="41"/>
      <c r="L29" s="41" t="str">
        <f>IF(B29&gt;0,VLOOKUP($B29,学校・選手!$A$9:$AF$115,6),"")</f>
        <v/>
      </c>
      <c r="M29" s="43"/>
      <c r="N29" s="43" t="str">
        <f>IF(B29&gt;0,VLOOKUP($B29,学校・選手!$A$9:$AF$115,7),"")</f>
        <v/>
      </c>
    </row>
    <row r="30" spans="1:14" ht="16.5" customHeight="1" thickBot="1">
      <c r="A30" t="str">
        <f>学校・選手!A23&amp;" "&amp;学校・選手!B23&amp;学校・選手!C23</f>
        <v xml:space="preserve">15 </v>
      </c>
      <c r="B30" s="14"/>
      <c r="D30" s="9">
        <v>15</v>
      </c>
      <c r="E30" s="41" t="str">
        <f>IF(B30&gt;0,VLOOKUP($B30,学校・選手!$A$9:$AF$115,2),"")</f>
        <v/>
      </c>
      <c r="F30" s="41" t="str">
        <f>IF(B30&gt;0,VLOOKUP($B30,学校・選手!$A$9:$AF$115,3),"")</f>
        <v/>
      </c>
      <c r="G30" s="42" t="str">
        <f>IF(B30&gt;0,VLOOKUP($B30,学校・選手!$A$9:$AF$115,4),"")</f>
        <v/>
      </c>
      <c r="H30" s="41" t="str">
        <f>IF(B30&gt;0,VLOOKUP($B30,学校・選手!$A$9:$AF$115,5),"")</f>
        <v/>
      </c>
      <c r="I30" s="43"/>
      <c r="J30" s="41"/>
      <c r="K30" s="41"/>
      <c r="L30" s="41" t="str">
        <f>IF(B30&gt;0,VLOOKUP($B30,学校・選手!$A$9:$AF$115,6),"")</f>
        <v/>
      </c>
      <c r="M30" s="43"/>
      <c r="N30" s="43" t="str">
        <f>IF(B30&gt;0,VLOOKUP($B30,学校・選手!$A$9:$AF$115,7),"")</f>
        <v/>
      </c>
    </row>
    <row r="31" spans="1:14" ht="16.5" customHeight="1" thickBot="1">
      <c r="A31" t="str">
        <f>学校・選手!A24&amp;" "&amp;学校・選手!B24&amp;学校・選手!C24</f>
        <v xml:space="preserve">16 </v>
      </c>
      <c r="B31" s="14"/>
      <c r="D31" s="9">
        <v>16</v>
      </c>
      <c r="E31" s="41" t="str">
        <f>IF(B31&gt;0,VLOOKUP($B31,学校・選手!$A$9:$AF$115,2),"")</f>
        <v/>
      </c>
      <c r="F31" s="41" t="str">
        <f>IF(B31&gt;0,VLOOKUP($B31,学校・選手!$A$9:$AF$115,3),"")</f>
        <v/>
      </c>
      <c r="G31" s="42" t="str">
        <f>IF(B31&gt;0,VLOOKUP($B31,学校・選手!$A$9:$AF$115,4),"")</f>
        <v/>
      </c>
      <c r="H31" s="41" t="str">
        <f>IF(B31&gt;0,VLOOKUP($B31,学校・選手!$A$9:$AF$115,5),"")</f>
        <v/>
      </c>
      <c r="I31" s="43"/>
      <c r="J31" s="41"/>
      <c r="K31" s="41"/>
      <c r="L31" s="41" t="str">
        <f>IF(B31&gt;0,VLOOKUP($B31,学校・選手!$A$9:$AF$115,6),"")</f>
        <v/>
      </c>
      <c r="M31" s="43"/>
      <c r="N31" s="43" t="str">
        <f>IF(B31&gt;0,VLOOKUP($B31,学校・選手!$A$9:$AF$115,7),"")</f>
        <v/>
      </c>
    </row>
    <row r="32" spans="1:14" ht="16.5" customHeight="1" thickBot="1">
      <c r="A32" t="str">
        <f>学校・選手!A25&amp;" "&amp;学校・選手!B25&amp;学校・選手!C25</f>
        <v xml:space="preserve">17 </v>
      </c>
      <c r="B32" s="14"/>
      <c r="D32" s="9">
        <v>17</v>
      </c>
      <c r="E32" s="41" t="str">
        <f>IF(B32&gt;0,VLOOKUP($B32,学校・選手!$A$9:$AF$115,2),"")</f>
        <v/>
      </c>
      <c r="F32" s="41" t="str">
        <f>IF(B32&gt;0,VLOOKUP($B32,学校・選手!$A$9:$AF$115,3),"")</f>
        <v/>
      </c>
      <c r="G32" s="42" t="str">
        <f>IF(B32&gt;0,VLOOKUP($B32,学校・選手!$A$9:$AF$115,4),"")</f>
        <v/>
      </c>
      <c r="H32" s="41" t="str">
        <f>IF(B32&gt;0,VLOOKUP($B32,学校・選手!$A$9:$AF$115,5),"")</f>
        <v/>
      </c>
      <c r="I32" s="43"/>
      <c r="J32" s="41"/>
      <c r="K32" s="41"/>
      <c r="L32" s="41" t="str">
        <f>IF(B32&gt;0,VLOOKUP($B32,学校・選手!$A$9:$AF$115,6),"")</f>
        <v/>
      </c>
      <c r="M32" s="43"/>
      <c r="N32" s="43" t="str">
        <f>IF(B32&gt;0,VLOOKUP($B32,学校・選手!$A$9:$AF$115,7),"")</f>
        <v/>
      </c>
    </row>
    <row r="33" spans="1:14" ht="16.5" customHeight="1" thickBot="1">
      <c r="A33" t="str">
        <f>学校・選手!A26&amp;" "&amp;学校・選手!B26&amp;学校・選手!C26</f>
        <v xml:space="preserve">18 </v>
      </c>
      <c r="B33" s="14"/>
      <c r="D33" s="9">
        <v>18</v>
      </c>
      <c r="E33" s="41" t="str">
        <f>IF(B33&gt;0,VLOOKUP($B33,学校・選手!$A$9:$AF$115,2),"")</f>
        <v/>
      </c>
      <c r="F33" s="41" t="str">
        <f>IF(B33&gt;0,VLOOKUP($B33,学校・選手!$A$9:$AF$115,3),"")</f>
        <v/>
      </c>
      <c r="G33" s="42" t="str">
        <f>IF(B33&gt;0,VLOOKUP($B33,学校・選手!$A$9:$AF$115,4),"")</f>
        <v/>
      </c>
      <c r="H33" s="41" t="str">
        <f>IF(B33&gt;0,VLOOKUP($B33,学校・選手!$A$9:$AF$115,5),"")</f>
        <v/>
      </c>
      <c r="I33" s="43"/>
      <c r="J33" s="41"/>
      <c r="K33" s="41"/>
      <c r="L33" s="41" t="str">
        <f>IF(B33&gt;0,VLOOKUP($B33,学校・選手!$A$9:$AF$115,6),"")</f>
        <v/>
      </c>
      <c r="M33" s="43"/>
      <c r="N33" s="43" t="str">
        <f>IF(B33&gt;0,VLOOKUP($B33,学校・選手!$A$9:$AF$115,7),"")</f>
        <v/>
      </c>
    </row>
    <row r="34" spans="1:14" ht="16.5" customHeight="1" thickBot="1">
      <c r="A34" t="str">
        <f>学校・選手!A27&amp;" "&amp;学校・選手!B27&amp;学校・選手!C27</f>
        <v xml:space="preserve">19 </v>
      </c>
      <c r="B34" s="14"/>
      <c r="D34" s="9">
        <v>19</v>
      </c>
      <c r="E34" s="41" t="str">
        <f>IF(B34&gt;0,VLOOKUP($B34,学校・選手!$A$9:$AF$115,2),"")</f>
        <v/>
      </c>
      <c r="F34" s="41" t="str">
        <f>IF(B34&gt;0,VLOOKUP($B34,学校・選手!$A$9:$AF$115,3),"")</f>
        <v/>
      </c>
      <c r="G34" s="42" t="str">
        <f>IF(B34&gt;0,VLOOKUP($B34,学校・選手!$A$9:$AF$115,4),"")</f>
        <v/>
      </c>
      <c r="H34" s="41" t="str">
        <f>IF(B34&gt;0,VLOOKUP($B34,学校・選手!$A$9:$AF$115,5),"")</f>
        <v/>
      </c>
      <c r="I34" s="43"/>
      <c r="J34" s="41"/>
      <c r="K34" s="41"/>
      <c r="L34" s="41" t="str">
        <f>IF(B34&gt;0,VLOOKUP($B34,学校・選手!$A$9:$AF$115,6),"")</f>
        <v/>
      </c>
      <c r="M34" s="43"/>
      <c r="N34" s="43" t="str">
        <f>IF(B34&gt;0,VLOOKUP($B34,学校・選手!$A$9:$AF$115,7),"")</f>
        <v/>
      </c>
    </row>
    <row r="35" spans="1:14" ht="16.5" customHeight="1" thickBot="1">
      <c r="A35" t="str">
        <f>学校・選手!A28&amp;" "&amp;学校・選手!B28&amp;学校・選手!C28</f>
        <v xml:space="preserve">20 </v>
      </c>
      <c r="B35" s="14"/>
      <c r="D35" s="9">
        <v>20</v>
      </c>
      <c r="E35" s="41" t="str">
        <f>IF(B35&gt;0,VLOOKUP($B35,学校・選手!$A$9:$AF$115,2),"")</f>
        <v/>
      </c>
      <c r="F35" s="41" t="str">
        <f>IF(B35&gt;0,VLOOKUP($B35,学校・選手!$A$9:$AF$115,3),"")</f>
        <v/>
      </c>
      <c r="G35" s="42" t="str">
        <f>IF(B35&gt;0,VLOOKUP($B35,学校・選手!$A$9:$AF$115,4),"")</f>
        <v/>
      </c>
      <c r="H35" s="41" t="str">
        <f>IF(B35&gt;0,VLOOKUP($B35,学校・選手!$A$9:$AF$115,5),"")</f>
        <v/>
      </c>
      <c r="I35" s="43"/>
      <c r="J35" s="41"/>
      <c r="K35" s="41"/>
      <c r="L35" s="41" t="str">
        <f>IF(B35&gt;0,VLOOKUP($B35,学校・選手!$A$9:$AF$115,6),"")</f>
        <v/>
      </c>
      <c r="M35" s="43"/>
      <c r="N35" s="43" t="str">
        <f>IF(B35&gt;0,VLOOKUP($B35,学校・選手!$A$9:$AF$115,7),"")</f>
        <v/>
      </c>
    </row>
    <row r="36" spans="1:14" ht="16.5" customHeight="1" thickBot="1">
      <c r="A36" t="str">
        <f>学校・選手!A29&amp;" "&amp;学校・選手!B29&amp;学校・選手!C29</f>
        <v xml:space="preserve">21 </v>
      </c>
      <c r="B36" s="14"/>
      <c r="D36" s="9">
        <v>21</v>
      </c>
      <c r="E36" s="41" t="str">
        <f>IF(B36&gt;0,VLOOKUP($B36,学校・選手!$A$9:$AF$115,2),"")</f>
        <v/>
      </c>
      <c r="F36" s="41" t="str">
        <f>IF(B36&gt;0,VLOOKUP($B36,学校・選手!$A$9:$AF$115,3),"")</f>
        <v/>
      </c>
      <c r="G36" s="42" t="str">
        <f>IF(B36&gt;0,VLOOKUP($B36,学校・選手!$A$9:$AF$115,4),"")</f>
        <v/>
      </c>
      <c r="H36" s="41" t="str">
        <f>IF(B36&gt;0,VLOOKUP($B36,学校・選手!$A$9:$AF$115,5),"")</f>
        <v/>
      </c>
      <c r="I36" s="43"/>
      <c r="J36" s="41"/>
      <c r="K36" s="41"/>
      <c r="L36" s="41" t="str">
        <f>IF(B36&gt;0,VLOOKUP($B36,学校・選手!$A$9:$AF$115,6),"")</f>
        <v/>
      </c>
      <c r="M36" s="43"/>
      <c r="N36" s="43" t="str">
        <f>IF(B36&gt;0,VLOOKUP($B36,学校・選手!$A$9:$AF$115,7),"")</f>
        <v/>
      </c>
    </row>
    <row r="37" spans="1:14" ht="16.5" customHeight="1" thickBot="1">
      <c r="A37" t="str">
        <f>学校・選手!A30&amp;" "&amp;学校・選手!B30&amp;学校・選手!C30</f>
        <v xml:space="preserve">22 </v>
      </c>
      <c r="B37" s="14"/>
      <c r="D37" s="9">
        <v>22</v>
      </c>
      <c r="E37" s="41" t="str">
        <f>IF(B37&gt;0,VLOOKUP($B37,学校・選手!$A$9:$AF$115,2),"")</f>
        <v/>
      </c>
      <c r="F37" s="41" t="str">
        <f>IF(B37&gt;0,VLOOKUP($B37,学校・選手!$A$9:$AF$115,3),"")</f>
        <v/>
      </c>
      <c r="G37" s="42" t="str">
        <f>IF(B37&gt;0,VLOOKUP($B37,学校・選手!$A$9:$AF$115,4),"")</f>
        <v/>
      </c>
      <c r="H37" s="41" t="str">
        <f>IF(B37&gt;0,VLOOKUP($B37,学校・選手!$A$9:$AF$115,5),"")</f>
        <v/>
      </c>
      <c r="I37" s="43"/>
      <c r="J37" s="41"/>
      <c r="K37" s="41"/>
      <c r="L37" s="41" t="str">
        <f>IF(B37&gt;0,VLOOKUP($B37,学校・選手!$A$9:$AF$115,6),"")</f>
        <v/>
      </c>
      <c r="M37" s="43"/>
      <c r="N37" s="43" t="str">
        <f>IF(B37&gt;0,VLOOKUP($B37,学校・選手!$A$9:$AF$115,7),"")</f>
        <v/>
      </c>
    </row>
    <row r="38" spans="1:14" ht="16.5" customHeight="1" thickBot="1">
      <c r="A38" t="str">
        <f>学校・選手!A31&amp;" "&amp;学校・選手!B31&amp;学校・選手!C31</f>
        <v xml:space="preserve">23 </v>
      </c>
      <c r="B38" s="14"/>
      <c r="D38" s="9">
        <v>23</v>
      </c>
      <c r="E38" s="41" t="str">
        <f>IF(B38&gt;0,VLOOKUP($B38,学校・選手!$A$9:$AF$115,2),"")</f>
        <v/>
      </c>
      <c r="F38" s="41" t="str">
        <f>IF(B38&gt;0,VLOOKUP($B38,学校・選手!$A$9:$AF$115,3),"")</f>
        <v/>
      </c>
      <c r="G38" s="42" t="str">
        <f>IF(B38&gt;0,VLOOKUP($B38,学校・選手!$A$9:$AF$115,4),"")</f>
        <v/>
      </c>
      <c r="H38" s="41" t="str">
        <f>IF(B38&gt;0,VLOOKUP($B38,学校・選手!$A$9:$AF$115,5),"")</f>
        <v/>
      </c>
      <c r="I38" s="43"/>
      <c r="J38" s="41"/>
      <c r="K38" s="41"/>
      <c r="L38" s="41" t="str">
        <f>IF(B38&gt;0,VLOOKUP($B38,学校・選手!$A$9:$AF$115,6),"")</f>
        <v/>
      </c>
      <c r="M38" s="43"/>
      <c r="N38" s="43" t="str">
        <f>IF(B38&gt;0,VLOOKUP($B38,学校・選手!$A$9:$AF$115,7),"")</f>
        <v/>
      </c>
    </row>
    <row r="39" spans="1:14" ht="16.5" customHeight="1" thickBot="1">
      <c r="A39" t="str">
        <f>学校・選手!A32&amp;" "&amp;学校・選手!B32&amp;学校・選手!C32</f>
        <v xml:space="preserve">24 </v>
      </c>
      <c r="B39" s="14"/>
      <c r="D39" s="9">
        <v>24</v>
      </c>
      <c r="E39" s="41" t="str">
        <f>IF(B39&gt;0,VLOOKUP($B39,学校・選手!$A$9:$AF$115,2),"")</f>
        <v/>
      </c>
      <c r="F39" s="41" t="str">
        <f>IF(B39&gt;0,VLOOKUP($B39,学校・選手!$A$9:$AF$115,3),"")</f>
        <v/>
      </c>
      <c r="G39" s="42" t="str">
        <f>IF(B39&gt;0,VLOOKUP($B39,学校・選手!$A$9:$AF$115,4),"")</f>
        <v/>
      </c>
      <c r="H39" s="41" t="str">
        <f>IF(B39&gt;0,VLOOKUP($B39,学校・選手!$A$9:$AF$115,5),"")</f>
        <v/>
      </c>
      <c r="I39" s="43"/>
      <c r="J39" s="41"/>
      <c r="K39" s="41"/>
      <c r="L39" s="41" t="str">
        <f>IF(B39&gt;0,VLOOKUP($B39,学校・選手!$A$9:$AF$115,6),"")</f>
        <v/>
      </c>
      <c r="M39" s="43"/>
      <c r="N39" s="43" t="str">
        <f>IF(B39&gt;0,VLOOKUP($B39,学校・選手!$A$9:$AF$115,7),"")</f>
        <v/>
      </c>
    </row>
    <row r="40" spans="1:14">
      <c r="A40" t="str">
        <f>学校・選手!A33&amp;" "&amp;学校・選手!B33&amp;学校・選手!C33</f>
        <v xml:space="preserve">25 </v>
      </c>
      <c r="D40" s="5"/>
      <c r="E40" s="5"/>
      <c r="F40" s="5"/>
      <c r="G40" s="5"/>
      <c r="H40" s="5"/>
      <c r="I40" s="5"/>
      <c r="J40" s="5"/>
      <c r="K40" s="5"/>
      <c r="L40" s="5"/>
      <c r="M40" s="5"/>
      <c r="N40" s="5"/>
    </row>
    <row r="41" spans="1:14" ht="13.5" customHeight="1">
      <c r="A41" t="str">
        <f>学校・選手!A34&amp;" "&amp;学校・選手!B34&amp;学校・選手!C34</f>
        <v xml:space="preserve">26 </v>
      </c>
      <c r="D41" s="5"/>
      <c r="E41" s="5" t="s">
        <v>80</v>
      </c>
      <c r="F41" s="5"/>
      <c r="G41" s="5"/>
      <c r="H41" s="5" t="s">
        <v>88</v>
      </c>
      <c r="I41" s="5"/>
      <c r="J41" s="5"/>
      <c r="K41" s="5"/>
      <c r="L41" s="5"/>
      <c r="M41" s="5"/>
      <c r="N41" s="5"/>
    </row>
    <row r="42" spans="1:14" ht="13.5" customHeight="1">
      <c r="A42" t="str">
        <f>学校・選手!A35&amp;" "&amp;学校・選手!B35&amp;学校・選手!C35</f>
        <v xml:space="preserve">27 </v>
      </c>
      <c r="D42" s="5"/>
      <c r="E42" s="5"/>
      <c r="F42" s="5"/>
      <c r="G42" s="5"/>
      <c r="H42" s="5"/>
      <c r="I42" s="5"/>
      <c r="J42" s="5"/>
      <c r="K42" s="5"/>
      <c r="L42" s="5"/>
      <c r="M42" s="5"/>
      <c r="N42" s="5"/>
    </row>
    <row r="43" spans="1:14" ht="13.5" customHeight="1">
      <c r="A43" t="str">
        <f>学校・選手!A36&amp;" "&amp;学校・選手!B36&amp;学校・選手!C36</f>
        <v xml:space="preserve">28 </v>
      </c>
      <c r="D43" s="5"/>
      <c r="E43" s="5" t="s">
        <v>81</v>
      </c>
      <c r="F43" s="5"/>
      <c r="G43" s="5"/>
      <c r="H43" s="5"/>
      <c r="I43" s="5"/>
      <c r="J43" s="5"/>
      <c r="K43" s="5"/>
      <c r="L43" s="5"/>
      <c r="M43" s="5"/>
      <c r="N43" s="5"/>
    </row>
    <row r="44" spans="1:14" ht="13.5" customHeight="1">
      <c r="A44" t="str">
        <f>学校・選手!A37&amp;" "&amp;学校・選手!B37&amp;学校・選手!C37</f>
        <v xml:space="preserve">29 </v>
      </c>
      <c r="D44" s="5"/>
      <c r="E44" s="5"/>
      <c r="F44" s="5"/>
      <c r="G44" s="5"/>
      <c r="H44" s="5" t="s">
        <v>82</v>
      </c>
      <c r="I44" s="5"/>
      <c r="J44" s="5"/>
      <c r="K44" s="5"/>
      <c r="L44" s="5"/>
      <c r="M44" s="5"/>
      <c r="N44" s="5"/>
    </row>
    <row r="45" spans="1:14" ht="13.5" customHeight="1">
      <c r="A45" t="str">
        <f>学校・選手!A38&amp;" "&amp;学校・選手!B38&amp;学校・選手!C38</f>
        <v xml:space="preserve">30 </v>
      </c>
      <c r="D45" s="5"/>
      <c r="E45" s="5"/>
      <c r="F45" s="5"/>
      <c r="G45" s="5"/>
      <c r="H45" s="5"/>
      <c r="I45" s="5"/>
      <c r="J45" s="5"/>
      <c r="K45" s="5"/>
      <c r="L45" s="5"/>
      <c r="M45" s="5"/>
      <c r="N45" s="5"/>
    </row>
    <row r="46" spans="1:14" ht="13.5" customHeight="1">
      <c r="A46" t="str">
        <f>学校・選手!A39&amp;" "&amp;学校・選手!B39&amp;学校・選手!C39</f>
        <v xml:space="preserve">31 </v>
      </c>
      <c r="D46" s="5"/>
      <c r="E46" s="5" t="s">
        <v>83</v>
      </c>
      <c r="F46" s="5"/>
      <c r="G46" s="5"/>
      <c r="H46" s="5"/>
      <c r="I46" s="5"/>
      <c r="J46" s="5"/>
      <c r="K46" s="5"/>
      <c r="L46" s="5"/>
      <c r="M46" s="5"/>
      <c r="N46" s="5"/>
    </row>
    <row r="47" spans="1:14">
      <c r="A47" t="str">
        <f>学校・選手!A40&amp;" "&amp;学校・選手!B40&amp;学校・選手!C40</f>
        <v xml:space="preserve">32 </v>
      </c>
      <c r="D47" s="5"/>
      <c r="E47" s="5"/>
      <c r="F47" s="5"/>
      <c r="G47" s="5"/>
      <c r="H47" s="5"/>
      <c r="I47" s="5"/>
      <c r="J47" s="5"/>
      <c r="K47" s="5"/>
      <c r="L47" s="5"/>
      <c r="M47" s="5"/>
      <c r="N47" s="5"/>
    </row>
    <row r="48" spans="1:14">
      <c r="A48" t="str">
        <f>学校・選手!A41&amp;" "&amp;学校・選手!B41&amp;学校・選手!C41</f>
        <v xml:space="preserve">33 </v>
      </c>
      <c r="D48" s="5"/>
      <c r="E48" s="5"/>
      <c r="F48" s="5"/>
      <c r="G48" s="5">
        <f>学校・選手!D3</f>
        <v>2025</v>
      </c>
      <c r="H48" s="5" t="s">
        <v>84</v>
      </c>
      <c r="I48" s="26"/>
      <c r="J48" s="5" t="s">
        <v>85</v>
      </c>
      <c r="K48" s="5"/>
      <c r="L48" s="5" t="s">
        <v>86</v>
      </c>
      <c r="M48" s="5"/>
      <c r="N48" s="5"/>
    </row>
    <row r="49" spans="1:14">
      <c r="A49" t="str">
        <f>学校・選手!A42&amp;" "&amp;学校・選手!B42&amp;学校・選手!C42</f>
        <v xml:space="preserve">34 </v>
      </c>
      <c r="D49" s="5"/>
      <c r="E49" s="5"/>
      <c r="F49" s="5"/>
      <c r="G49" s="5"/>
      <c r="H49" s="5"/>
      <c r="I49" s="5"/>
      <c r="J49" s="5"/>
      <c r="K49" s="5"/>
      <c r="L49" s="5"/>
      <c r="M49" s="5"/>
      <c r="N49" s="5"/>
    </row>
    <row r="50" spans="1:14" ht="14">
      <c r="A50" t="str">
        <f>学校・選手!A43&amp;" "&amp;学校・選手!B43&amp;学校・選手!C43</f>
        <v xml:space="preserve">35 </v>
      </c>
      <c r="D50" s="5"/>
      <c r="E50" s="82" t="str">
        <f>学校・選手!R2</f>
        <v>代表者氏名</v>
      </c>
      <c r="F50" s="82"/>
      <c r="G50" s="68">
        <f>学校・選手!R3</f>
        <v>0</v>
      </c>
      <c r="H50" s="69"/>
      <c r="I50" s="69"/>
      <c r="J50" s="51"/>
      <c r="K50" s="17"/>
      <c r="L50" s="5"/>
      <c r="M50" s="5"/>
      <c r="N50" s="5"/>
    </row>
    <row r="51" spans="1:14">
      <c r="A51" t="str">
        <f>学校・選手!A44&amp;" "&amp;学校・選手!B44&amp;学校・選手!C44</f>
        <v xml:space="preserve">36 </v>
      </c>
      <c r="D51" s="5"/>
      <c r="E51" s="5"/>
      <c r="F51" s="5"/>
      <c r="G51" s="5"/>
      <c r="H51" s="5"/>
      <c r="I51" s="5"/>
      <c r="J51" s="5"/>
      <c r="K51" s="5"/>
      <c r="L51" s="5"/>
      <c r="M51" s="5"/>
      <c r="N51" s="5"/>
    </row>
    <row r="52" spans="1:14">
      <c r="A52" t="str">
        <f>学校・選手!A45&amp;" "&amp;学校・選手!B45&amp;学校・選手!C45</f>
        <v xml:space="preserve">37 </v>
      </c>
      <c r="D52" s="5"/>
      <c r="E52" s="5"/>
      <c r="F52" s="5"/>
      <c r="G52" s="5"/>
      <c r="H52" s="5"/>
      <c r="I52" s="5"/>
      <c r="J52" s="5"/>
      <c r="K52" s="5"/>
      <c r="L52" s="5"/>
      <c r="M52" s="5"/>
      <c r="N52" s="5"/>
    </row>
    <row r="53" spans="1:14">
      <c r="A53" t="str">
        <f>学校・選手!A46&amp;" "&amp;学校・選手!B46&amp;学校・選手!C46</f>
        <v xml:space="preserve">38 </v>
      </c>
      <c r="D53" s="5"/>
      <c r="E53" s="5" t="s">
        <v>87</v>
      </c>
      <c r="F53" s="5"/>
      <c r="G53" s="5"/>
      <c r="H53" s="5"/>
      <c r="I53" s="5"/>
      <c r="J53" s="5"/>
      <c r="K53" s="5"/>
      <c r="L53" s="5"/>
      <c r="M53" s="5"/>
      <c r="N53" s="5"/>
    </row>
    <row r="54" spans="1:14">
      <c r="A54" t="str">
        <f>学校・選手!A47&amp;" "&amp;学校・選手!B47&amp;学校・選手!C47</f>
        <v xml:space="preserve">39 </v>
      </c>
      <c r="D54" s="5"/>
      <c r="E54" s="5"/>
      <c r="F54" s="5"/>
      <c r="G54" s="5"/>
      <c r="H54" s="5"/>
      <c r="I54" s="5"/>
      <c r="J54" s="5"/>
      <c r="K54" s="5"/>
      <c r="L54" s="5"/>
      <c r="M54" s="5"/>
      <c r="N54" s="5"/>
    </row>
    <row r="55" spans="1:14">
      <c r="A55" t="str">
        <f>学校・選手!A48&amp;" "&amp;学校・選手!B48&amp;学校・選手!C48</f>
        <v xml:space="preserve">40 </v>
      </c>
      <c r="D55" s="5"/>
      <c r="E55" s="5"/>
      <c r="F55" s="5"/>
      <c r="G55" s="5"/>
      <c r="H55" s="5"/>
      <c r="I55" s="5"/>
      <c r="J55" s="5"/>
      <c r="K55" s="5"/>
      <c r="L55" s="5"/>
      <c r="M55" s="5"/>
      <c r="N55" s="5"/>
    </row>
    <row r="56" spans="1:14">
      <c r="A56" t="str">
        <f>学校・選手!A49&amp;" "&amp;学校・選手!B49&amp;学校・選手!C49</f>
        <v xml:space="preserve">41 </v>
      </c>
    </row>
    <row r="57" spans="1:14">
      <c r="A57" t="str">
        <f>学校・選手!A50&amp;" "&amp;学校・選手!B50&amp;学校・選手!C50</f>
        <v xml:space="preserve">42 </v>
      </c>
    </row>
    <row r="58" spans="1:14">
      <c r="A58" t="str">
        <f>学校・選手!A51&amp;" "&amp;学校・選手!B51&amp;学校・選手!C51</f>
        <v xml:space="preserve">43 </v>
      </c>
    </row>
    <row r="59" spans="1:14">
      <c r="A59" t="str">
        <f>学校・選手!A52&amp;" "&amp;学校・選手!B52&amp;学校・選手!C52</f>
        <v xml:space="preserve">44 </v>
      </c>
    </row>
    <row r="60" spans="1:14">
      <c r="A60" t="str">
        <f>学校・選手!A53&amp;" "&amp;学校・選手!B53&amp;学校・選手!C53</f>
        <v xml:space="preserve">45 </v>
      </c>
    </row>
    <row r="61" spans="1:14">
      <c r="A61" t="str">
        <f>学校・選手!A54&amp;" "&amp;学校・選手!B54&amp;学校・選手!C54</f>
        <v xml:space="preserve">46 </v>
      </c>
    </row>
    <row r="62" spans="1:14">
      <c r="A62" t="str">
        <f>学校・選手!A55&amp;" "&amp;学校・選手!B55&amp;学校・選手!C55</f>
        <v xml:space="preserve">47 </v>
      </c>
    </row>
    <row r="63" spans="1:14">
      <c r="A63" t="str">
        <f>学校・選手!A56&amp;" "&amp;学校・選手!B56&amp;学校・選手!C56</f>
        <v xml:space="preserve">48 </v>
      </c>
    </row>
    <row r="64" spans="1:14">
      <c r="A64" t="str">
        <f>学校・選手!A57&amp;" "&amp;学校・選手!B57&amp;学校・選手!C57</f>
        <v xml:space="preserve">49 </v>
      </c>
    </row>
    <row r="65" spans="1:1">
      <c r="A65" t="str">
        <f>学校・選手!A58&amp;" "&amp;学校・選手!B58&amp;学校・選手!C58</f>
        <v xml:space="preserve">50 </v>
      </c>
    </row>
    <row r="66" spans="1:1">
      <c r="A66" t="str">
        <f>学校・選手!A59&amp;" "&amp;学校・選手!B59&amp;学校・選手!C59</f>
        <v xml:space="preserve">51 </v>
      </c>
    </row>
    <row r="67" spans="1:1">
      <c r="A67" t="str">
        <f>学校・選手!A60&amp;" "&amp;学校・選手!B60&amp;学校・選手!C60</f>
        <v xml:space="preserve">52 </v>
      </c>
    </row>
    <row r="68" spans="1:1">
      <c r="A68" t="str">
        <f>学校・選手!A61&amp;" "&amp;学校・選手!B61&amp;学校・選手!C61</f>
        <v xml:space="preserve">53 </v>
      </c>
    </row>
    <row r="69" spans="1:1">
      <c r="A69" t="str">
        <f>学校・選手!A62&amp;" "&amp;学校・選手!B62&amp;学校・選手!C62</f>
        <v xml:space="preserve">54 </v>
      </c>
    </row>
    <row r="70" spans="1:1">
      <c r="A70" t="str">
        <f>学校・選手!A63&amp;" "&amp;学校・選手!B63&amp;学校・選手!C63</f>
        <v xml:space="preserve">55 </v>
      </c>
    </row>
    <row r="71" spans="1:1">
      <c r="A71" t="str">
        <f>学校・選手!A64&amp;" "&amp;学校・選手!B64&amp;学校・選手!C64</f>
        <v xml:space="preserve">56 </v>
      </c>
    </row>
    <row r="72" spans="1:1">
      <c r="A72" t="str">
        <f>学校・選手!A65&amp;" "&amp;学校・選手!B65&amp;学校・選手!C65</f>
        <v xml:space="preserve">57 </v>
      </c>
    </row>
    <row r="73" spans="1:1">
      <c r="A73" t="str">
        <f>学校・選手!A66&amp;" "&amp;学校・選手!B66&amp;学校・選手!C66</f>
        <v xml:space="preserve">58 </v>
      </c>
    </row>
    <row r="74" spans="1:1">
      <c r="A74" t="str">
        <f>学校・選手!A67&amp;" "&amp;学校・選手!B67&amp;学校・選手!C67</f>
        <v xml:space="preserve">59 </v>
      </c>
    </row>
    <row r="75" spans="1:1">
      <c r="A75" t="str">
        <f>学校・選手!A68&amp;" "&amp;学校・選手!B68&amp;学校・選手!C68</f>
        <v xml:space="preserve">60 </v>
      </c>
    </row>
    <row r="76" spans="1:1">
      <c r="A76" t="str">
        <f>学校・選手!A69&amp;" "&amp;学校・選手!B69&amp;学校・選手!C69</f>
        <v xml:space="preserve">61 </v>
      </c>
    </row>
    <row r="77" spans="1:1">
      <c r="A77" t="str">
        <f>学校・選手!A70&amp;" "&amp;学校・選手!B70&amp;学校・選手!C70</f>
        <v xml:space="preserve">62 </v>
      </c>
    </row>
    <row r="78" spans="1:1">
      <c r="A78" t="str">
        <f>学校・選手!A71&amp;" "&amp;学校・選手!B71&amp;学校・選手!C71</f>
        <v xml:space="preserve">63 </v>
      </c>
    </row>
    <row r="79" spans="1:1">
      <c r="A79" t="str">
        <f>学校・選手!A72&amp;" "&amp;学校・選手!B72&amp;学校・選手!C72</f>
        <v xml:space="preserve">64 </v>
      </c>
    </row>
    <row r="80" spans="1:1">
      <c r="A80" t="str">
        <f>学校・選手!A73&amp;" "&amp;学校・選手!B73&amp;学校・選手!C73</f>
        <v xml:space="preserve">65 </v>
      </c>
    </row>
    <row r="81" spans="1:1">
      <c r="A81" t="str">
        <f>学校・選手!A74&amp;" "&amp;学校・選手!B74&amp;学校・選手!C74</f>
        <v xml:space="preserve">66 </v>
      </c>
    </row>
    <row r="82" spans="1:1">
      <c r="A82" t="str">
        <f>学校・選手!A75&amp;" "&amp;学校・選手!B75&amp;学校・選手!C75</f>
        <v xml:space="preserve">67 </v>
      </c>
    </row>
    <row r="83" spans="1:1">
      <c r="A83" t="str">
        <f>学校・選手!A76&amp;" "&amp;学校・選手!B76&amp;学校・選手!C76</f>
        <v xml:space="preserve">68 </v>
      </c>
    </row>
    <row r="84" spans="1:1">
      <c r="A84" t="str">
        <f>学校・選手!A77&amp;" "&amp;学校・選手!B77&amp;学校・選手!C77</f>
        <v xml:space="preserve">69 </v>
      </c>
    </row>
    <row r="85" spans="1:1">
      <c r="A85" t="str">
        <f>学校・選手!A78&amp;" "&amp;学校・選手!B78&amp;学校・選手!C78</f>
        <v xml:space="preserve">70 </v>
      </c>
    </row>
    <row r="86" spans="1:1">
      <c r="A86" t="str">
        <f>学校・選手!A79&amp;" "&amp;学校・選手!B79&amp;学校・選手!C79</f>
        <v xml:space="preserve">71 </v>
      </c>
    </row>
    <row r="87" spans="1:1">
      <c r="A87" t="str">
        <f>学校・選手!A80&amp;" "&amp;学校・選手!B80&amp;学校・選手!C80</f>
        <v xml:space="preserve">72 </v>
      </c>
    </row>
    <row r="88" spans="1:1">
      <c r="A88" t="str">
        <f>学校・選手!A81&amp;" "&amp;学校・選手!B81&amp;学校・選手!C81</f>
        <v xml:space="preserve">73 </v>
      </c>
    </row>
    <row r="89" spans="1:1">
      <c r="A89" t="str">
        <f>学校・選手!A82&amp;" "&amp;学校・選手!B82&amp;学校・選手!C82</f>
        <v xml:space="preserve">74 </v>
      </c>
    </row>
    <row r="90" spans="1:1">
      <c r="A90" t="str">
        <f>学校・選手!A83&amp;" "&amp;学校・選手!B83&amp;学校・選手!C83</f>
        <v xml:space="preserve">75 </v>
      </c>
    </row>
    <row r="91" spans="1:1">
      <c r="A91" t="str">
        <f>学校・選手!A84&amp;" "&amp;学校・選手!B84&amp;学校・選手!C84</f>
        <v xml:space="preserve">76 </v>
      </c>
    </row>
    <row r="92" spans="1:1">
      <c r="A92" t="str">
        <f>学校・選手!A85&amp;" "&amp;学校・選手!B85&amp;学校・選手!C85</f>
        <v xml:space="preserve">77 </v>
      </c>
    </row>
    <row r="93" spans="1:1">
      <c r="A93" t="str">
        <f>学校・選手!A86&amp;" "&amp;学校・選手!B86&amp;学校・選手!C86</f>
        <v xml:space="preserve">78 </v>
      </c>
    </row>
    <row r="94" spans="1:1">
      <c r="A94" t="str">
        <f>学校・選手!A87&amp;" "&amp;学校・選手!B87&amp;学校・選手!C87</f>
        <v xml:space="preserve">79 </v>
      </c>
    </row>
    <row r="95" spans="1:1">
      <c r="A95" t="str">
        <f>学校・選手!A88&amp;" "&amp;学校・選手!B88&amp;学校・選手!C88</f>
        <v xml:space="preserve">80 </v>
      </c>
    </row>
    <row r="96" spans="1:1">
      <c r="A96" t="str">
        <f>学校・選手!A89&amp;" "&amp;学校・選手!B89&amp;学校・選手!C89</f>
        <v xml:space="preserve">81 </v>
      </c>
    </row>
    <row r="97" spans="1:1">
      <c r="A97" t="str">
        <f>学校・選手!A90&amp;" "&amp;学校・選手!B90&amp;学校・選手!C90</f>
        <v xml:space="preserve">82 </v>
      </c>
    </row>
    <row r="98" spans="1:1">
      <c r="A98" t="str">
        <f>学校・選手!A91&amp;" "&amp;学校・選手!B91&amp;学校・選手!C91</f>
        <v xml:space="preserve">83 </v>
      </c>
    </row>
    <row r="99" spans="1:1">
      <c r="A99" t="str">
        <f>学校・選手!A92&amp;" "&amp;学校・選手!B92&amp;学校・選手!C92</f>
        <v xml:space="preserve">84 </v>
      </c>
    </row>
    <row r="100" spans="1:1">
      <c r="A100" t="str">
        <f>学校・選手!A93&amp;" "&amp;学校・選手!B93&amp;学校・選手!C93</f>
        <v xml:space="preserve">85 </v>
      </c>
    </row>
    <row r="101" spans="1:1">
      <c r="A101" t="str">
        <f>学校・選手!A94&amp;" "&amp;学校・選手!B94&amp;学校・選手!C94</f>
        <v xml:space="preserve">86 </v>
      </c>
    </row>
    <row r="102" spans="1:1">
      <c r="A102" t="str">
        <f>学校・選手!A95&amp;" "&amp;学校・選手!B95&amp;学校・選手!C95</f>
        <v xml:space="preserve">87 </v>
      </c>
    </row>
    <row r="103" spans="1:1">
      <c r="A103" t="str">
        <f>学校・選手!A96&amp;" "&amp;学校・選手!B96&amp;学校・選手!C96</f>
        <v xml:space="preserve">88 </v>
      </c>
    </row>
    <row r="104" spans="1:1">
      <c r="A104" t="str">
        <f>学校・選手!A97&amp;" "&amp;学校・選手!B97&amp;学校・選手!C97</f>
        <v xml:space="preserve">89 </v>
      </c>
    </row>
    <row r="105" spans="1:1">
      <c r="A105" t="str">
        <f>学校・選手!A98&amp;" "&amp;学校・選手!B98&amp;学校・選手!C98</f>
        <v xml:space="preserve">90 </v>
      </c>
    </row>
    <row r="106" spans="1:1">
      <c r="A106" t="str">
        <f>学校・選手!A99&amp;" "&amp;学校・選手!B99&amp;学校・選手!C99</f>
        <v xml:space="preserve">91 </v>
      </c>
    </row>
    <row r="107" spans="1:1">
      <c r="A107" t="str">
        <f>学校・選手!A100&amp;" "&amp;学校・選手!B100&amp;学校・選手!C100</f>
        <v xml:space="preserve">92 </v>
      </c>
    </row>
    <row r="108" spans="1:1">
      <c r="A108" t="str">
        <f>学校・選手!A101&amp;" "&amp;学校・選手!B101&amp;学校・選手!C101</f>
        <v xml:space="preserve">93 </v>
      </c>
    </row>
    <row r="109" spans="1:1">
      <c r="A109" t="str">
        <f>学校・選手!A102&amp;" "&amp;学校・選手!B102&amp;学校・選手!C102</f>
        <v xml:space="preserve">94 </v>
      </c>
    </row>
    <row r="110" spans="1:1">
      <c r="A110" t="str">
        <f>学校・選手!A103&amp;" "&amp;学校・選手!B103&amp;学校・選手!C103</f>
        <v xml:space="preserve">95 </v>
      </c>
    </row>
    <row r="111" spans="1:1">
      <c r="A111" t="str">
        <f>学校・選手!A104&amp;" "&amp;学校・選手!B104&amp;学校・選手!C104</f>
        <v xml:space="preserve">96 </v>
      </c>
    </row>
    <row r="112" spans="1:1">
      <c r="A112" t="str">
        <f>学校・選手!A105&amp;" "&amp;学校・選手!B105&amp;学校・選手!C105</f>
        <v xml:space="preserve">97 </v>
      </c>
    </row>
    <row r="113" spans="1:1">
      <c r="A113" t="str">
        <f>学校・選手!A106&amp;" "&amp;学校・選手!B106&amp;学校・選手!C106</f>
        <v xml:space="preserve">98 </v>
      </c>
    </row>
    <row r="114" spans="1:1">
      <c r="A114" t="str">
        <f>学校・選手!A107&amp;" "&amp;学校・選手!B107&amp;学校・選手!C107</f>
        <v xml:space="preserve">99 </v>
      </c>
    </row>
    <row r="115" spans="1:1">
      <c r="A115" t="str">
        <f>学校・選手!A108&amp;" "&amp;学校・選手!B108&amp;学校・選手!C108</f>
        <v xml:space="preserve">100 </v>
      </c>
    </row>
    <row r="123" spans="1:1">
      <c r="A123" t="str">
        <f>学校・選手!A109&amp;" "&amp;学校・選手!B109&amp;学校・選手!C109</f>
        <v xml:space="preserve"> </v>
      </c>
    </row>
    <row r="124" spans="1:1">
      <c r="A124" t="str">
        <f>学校・選手!A110&amp;" "&amp;学校・選手!B110&amp;学校・選手!C110</f>
        <v xml:space="preserve"> </v>
      </c>
    </row>
    <row r="125" spans="1:1">
      <c r="A125" t="str">
        <f>学校・選手!A111&amp;" "&amp;学校・選手!B111&amp;学校・選手!C111</f>
        <v xml:space="preserve"> </v>
      </c>
    </row>
    <row r="126" spans="1:1">
      <c r="A126" t="str">
        <f>学校・選手!A112&amp;" "&amp;学校・選手!B112&amp;学校・選手!C112</f>
        <v xml:space="preserve"> </v>
      </c>
    </row>
  </sheetData>
  <mergeCells count="16">
    <mergeCell ref="E1:F1"/>
    <mergeCell ref="F12:G12"/>
    <mergeCell ref="F13:G13"/>
    <mergeCell ref="E15:F15"/>
    <mergeCell ref="F10:G10"/>
    <mergeCell ref="G15:H15"/>
    <mergeCell ref="H5:P5"/>
    <mergeCell ref="G50:I50"/>
    <mergeCell ref="F11:G11"/>
    <mergeCell ref="D3:E3"/>
    <mergeCell ref="F5:G5"/>
    <mergeCell ref="F6:H6"/>
    <mergeCell ref="F7:G7"/>
    <mergeCell ref="F8:G8"/>
    <mergeCell ref="F9:G9"/>
    <mergeCell ref="E50:F50"/>
  </mergeCells>
  <phoneticPr fontId="1"/>
  <pageMargins left="0.78740157480314965" right="0.78740157480314965" top="0.98425196850393704" bottom="0.98425196850393704" header="0.51181102362204722" footer="0.51181102362204722"/>
  <pageSetup paperSize="9" scale="91"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32"/>
  <sheetViews>
    <sheetView workbookViewId="0">
      <selection activeCell="J26" sqref="J26"/>
    </sheetView>
  </sheetViews>
  <sheetFormatPr defaultRowHeight="13"/>
  <cols>
    <col min="2" max="2" width="12.1796875" customWidth="1"/>
    <col min="4" max="5" width="9" style="18" customWidth="1"/>
  </cols>
  <sheetData>
    <row r="1" spans="1:7">
      <c r="A1" t="s">
        <v>54</v>
      </c>
      <c r="B1" t="s">
        <v>55</v>
      </c>
      <c r="C1" t="s">
        <v>56</v>
      </c>
      <c r="D1" s="18" t="s">
        <v>57</v>
      </c>
      <c r="E1" s="18" t="s">
        <v>58</v>
      </c>
      <c r="F1" t="s">
        <v>59</v>
      </c>
      <c r="G1" t="s">
        <v>64</v>
      </c>
    </row>
    <row r="2" spans="1:7">
      <c r="A2">
        <v>2019</v>
      </c>
      <c r="B2" t="s">
        <v>47</v>
      </c>
      <c r="C2">
        <v>1990</v>
      </c>
      <c r="D2" s="18" t="s">
        <v>98</v>
      </c>
      <c r="E2" s="18" t="s">
        <v>98</v>
      </c>
      <c r="F2" t="s">
        <v>60</v>
      </c>
      <c r="G2">
        <v>1</v>
      </c>
    </row>
    <row r="3" spans="1:7">
      <c r="A3">
        <v>2020</v>
      </c>
      <c r="B3" t="s">
        <v>48</v>
      </c>
      <c r="C3">
        <v>1991</v>
      </c>
      <c r="D3" s="18" t="s">
        <v>99</v>
      </c>
      <c r="E3" s="18" t="s">
        <v>99</v>
      </c>
      <c r="F3" t="s">
        <v>61</v>
      </c>
      <c r="G3">
        <v>2</v>
      </c>
    </row>
    <row r="4" spans="1:7">
      <c r="A4">
        <v>2021</v>
      </c>
      <c r="B4" t="s">
        <v>49</v>
      </c>
      <c r="C4">
        <v>1992</v>
      </c>
      <c r="D4" s="18" t="s">
        <v>100</v>
      </c>
      <c r="E4" s="18" t="s">
        <v>100</v>
      </c>
      <c r="G4">
        <v>3</v>
      </c>
    </row>
    <row r="5" spans="1:7">
      <c r="A5">
        <v>2022</v>
      </c>
      <c r="B5" t="s">
        <v>50</v>
      </c>
      <c r="C5">
        <v>1993</v>
      </c>
      <c r="D5" s="18" t="s">
        <v>101</v>
      </c>
      <c r="E5" s="18" t="s">
        <v>101</v>
      </c>
    </row>
    <row r="6" spans="1:7">
      <c r="A6">
        <v>2023</v>
      </c>
      <c r="B6" t="s">
        <v>51</v>
      </c>
      <c r="C6">
        <v>1994</v>
      </c>
      <c r="D6" s="18" t="s">
        <v>102</v>
      </c>
      <c r="E6" s="18" t="s">
        <v>102</v>
      </c>
    </row>
    <row r="7" spans="1:7">
      <c r="A7">
        <v>2024</v>
      </c>
      <c r="B7" t="s">
        <v>52</v>
      </c>
      <c r="C7">
        <v>1995</v>
      </c>
      <c r="D7" s="18" t="s">
        <v>103</v>
      </c>
      <c r="E7" s="18" t="s">
        <v>103</v>
      </c>
    </row>
    <row r="8" spans="1:7">
      <c r="A8">
        <v>2025</v>
      </c>
      <c r="B8" t="s">
        <v>53</v>
      </c>
      <c r="C8">
        <v>1996</v>
      </c>
      <c r="D8" s="18" t="s">
        <v>104</v>
      </c>
      <c r="E8" s="18" t="s">
        <v>104</v>
      </c>
    </row>
    <row r="9" spans="1:7">
      <c r="A9">
        <v>2026</v>
      </c>
      <c r="C9">
        <v>1997</v>
      </c>
      <c r="D9" s="18" t="s">
        <v>105</v>
      </c>
      <c r="E9" s="18" t="s">
        <v>105</v>
      </c>
    </row>
    <row r="10" spans="1:7">
      <c r="A10">
        <v>2027</v>
      </c>
      <c r="C10">
        <v>1998</v>
      </c>
      <c r="D10" s="18" t="s">
        <v>106</v>
      </c>
      <c r="E10" s="18" t="s">
        <v>106</v>
      </c>
    </row>
    <row r="11" spans="1:7">
      <c r="A11">
        <v>2028</v>
      </c>
      <c r="C11">
        <v>1999</v>
      </c>
      <c r="D11" s="18">
        <v>10</v>
      </c>
      <c r="E11" s="18">
        <v>10</v>
      </c>
    </row>
    <row r="12" spans="1:7">
      <c r="A12">
        <v>2029</v>
      </c>
      <c r="C12">
        <v>2000</v>
      </c>
      <c r="D12" s="18">
        <v>11</v>
      </c>
      <c r="E12" s="18">
        <v>11</v>
      </c>
    </row>
    <row r="13" spans="1:7">
      <c r="A13">
        <v>2030</v>
      </c>
      <c r="C13">
        <v>2001</v>
      </c>
      <c r="D13" s="18">
        <v>12</v>
      </c>
      <c r="E13" s="18">
        <v>12</v>
      </c>
    </row>
    <row r="14" spans="1:7">
      <c r="A14">
        <v>2031</v>
      </c>
      <c r="C14">
        <v>2002</v>
      </c>
      <c r="E14" s="18">
        <v>13</v>
      </c>
    </row>
    <row r="15" spans="1:7">
      <c r="A15">
        <v>2032</v>
      </c>
      <c r="C15">
        <v>2003</v>
      </c>
      <c r="E15" s="18">
        <v>14</v>
      </c>
    </row>
    <row r="16" spans="1:7">
      <c r="A16">
        <v>2033</v>
      </c>
      <c r="C16">
        <v>2004</v>
      </c>
      <c r="E16" s="18">
        <v>15</v>
      </c>
    </row>
    <row r="17" spans="1:5">
      <c r="A17">
        <v>2034</v>
      </c>
      <c r="C17">
        <v>2005</v>
      </c>
      <c r="E17" s="18">
        <v>16</v>
      </c>
    </row>
    <row r="18" spans="1:5">
      <c r="A18">
        <v>2035</v>
      </c>
      <c r="C18">
        <v>2006</v>
      </c>
      <c r="E18" s="18">
        <v>17</v>
      </c>
    </row>
    <row r="19" spans="1:5">
      <c r="A19">
        <v>2036</v>
      </c>
      <c r="C19">
        <v>2007</v>
      </c>
      <c r="E19" s="18">
        <v>18</v>
      </c>
    </row>
    <row r="20" spans="1:5">
      <c r="A20">
        <v>2037</v>
      </c>
      <c r="C20">
        <v>2008</v>
      </c>
      <c r="E20" s="18">
        <v>19</v>
      </c>
    </row>
    <row r="21" spans="1:5">
      <c r="A21">
        <v>2038</v>
      </c>
      <c r="C21">
        <v>2009</v>
      </c>
      <c r="E21" s="18">
        <v>20</v>
      </c>
    </row>
    <row r="22" spans="1:5">
      <c r="A22">
        <v>2039</v>
      </c>
      <c r="C22">
        <v>2010</v>
      </c>
      <c r="E22" s="18">
        <v>21</v>
      </c>
    </row>
    <row r="23" spans="1:5">
      <c r="A23">
        <v>2040</v>
      </c>
      <c r="C23">
        <v>2011</v>
      </c>
      <c r="E23" s="18">
        <v>22</v>
      </c>
    </row>
    <row r="24" spans="1:5">
      <c r="A24">
        <v>2041</v>
      </c>
      <c r="C24">
        <v>2012</v>
      </c>
      <c r="E24" s="18">
        <v>23</v>
      </c>
    </row>
    <row r="25" spans="1:5">
      <c r="A25">
        <v>2042</v>
      </c>
      <c r="C25">
        <v>2013</v>
      </c>
      <c r="E25" s="18">
        <v>24</v>
      </c>
    </row>
    <row r="26" spans="1:5">
      <c r="A26">
        <v>2043</v>
      </c>
      <c r="C26">
        <v>2014</v>
      </c>
      <c r="E26" s="18">
        <v>25</v>
      </c>
    </row>
    <row r="27" spans="1:5">
      <c r="A27">
        <v>2044</v>
      </c>
      <c r="C27">
        <v>2015</v>
      </c>
      <c r="E27" s="18">
        <v>26</v>
      </c>
    </row>
    <row r="28" spans="1:5">
      <c r="A28">
        <v>2045</v>
      </c>
      <c r="C28">
        <v>2016</v>
      </c>
      <c r="E28" s="18">
        <v>27</v>
      </c>
    </row>
    <row r="29" spans="1:5">
      <c r="E29" s="18">
        <v>28</v>
      </c>
    </row>
    <row r="30" spans="1:5">
      <c r="E30" s="18">
        <v>29</v>
      </c>
    </row>
    <row r="31" spans="1:5">
      <c r="E31" s="18">
        <v>30</v>
      </c>
    </row>
    <row r="32" spans="1:5">
      <c r="E32" s="18">
        <v>31</v>
      </c>
    </row>
  </sheetData>
  <phoneticPr fontId="1"/>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87"/>
  <sheetViews>
    <sheetView workbookViewId="0"/>
  </sheetViews>
  <sheetFormatPr defaultRowHeight="13"/>
  <cols>
    <col min="1" max="1" width="14.90625" bestFit="1" customWidth="1"/>
  </cols>
  <sheetData>
    <row r="1" spans="1:1">
      <c r="A1" t="s">
        <v>169</v>
      </c>
    </row>
    <row r="2" spans="1:1">
      <c r="A2" t="s">
        <v>130</v>
      </c>
    </row>
    <row r="3" spans="1:1">
      <c r="A3" t="s">
        <v>136</v>
      </c>
    </row>
    <row r="4" spans="1:1">
      <c r="A4" t="s">
        <v>139</v>
      </c>
    </row>
    <row r="5" spans="1:1">
      <c r="A5" t="s">
        <v>140</v>
      </c>
    </row>
    <row r="6" spans="1:1">
      <c r="A6" t="s">
        <v>135</v>
      </c>
    </row>
    <row r="7" spans="1:1">
      <c r="A7" t="s">
        <v>143</v>
      </c>
    </row>
    <row r="8" spans="1:1">
      <c r="A8" t="s">
        <v>141</v>
      </c>
    </row>
    <row r="9" spans="1:1">
      <c r="A9" t="s">
        <v>147</v>
      </c>
    </row>
    <row r="10" spans="1:1">
      <c r="A10" t="s">
        <v>166</v>
      </c>
    </row>
    <row r="11" spans="1:1">
      <c r="A11" t="s">
        <v>165</v>
      </c>
    </row>
    <row r="12" spans="1:1">
      <c r="A12" t="s">
        <v>150</v>
      </c>
    </row>
    <row r="13" spans="1:1">
      <c r="A13" t="s">
        <v>170</v>
      </c>
    </row>
    <row r="14" spans="1:1">
      <c r="A14" t="s">
        <v>156</v>
      </c>
    </row>
    <row r="15" spans="1:1">
      <c r="A15" t="s">
        <v>145</v>
      </c>
    </row>
    <row r="16" spans="1:1">
      <c r="A16" t="s">
        <v>153</v>
      </c>
    </row>
    <row r="17" spans="1:1">
      <c r="A17" t="s">
        <v>152</v>
      </c>
    </row>
    <row r="18" spans="1:1">
      <c r="A18" t="s">
        <v>142</v>
      </c>
    </row>
    <row r="19" spans="1:1">
      <c r="A19" t="s">
        <v>144</v>
      </c>
    </row>
    <row r="20" spans="1:1">
      <c r="A20" t="s">
        <v>138</v>
      </c>
    </row>
    <row r="21" spans="1:1">
      <c r="A21" t="s">
        <v>151</v>
      </c>
    </row>
    <row r="22" spans="1:1">
      <c r="A22" t="s">
        <v>155</v>
      </c>
    </row>
    <row r="23" spans="1:1">
      <c r="A23" t="s">
        <v>146</v>
      </c>
    </row>
    <row r="24" spans="1:1">
      <c r="A24" t="s">
        <v>157</v>
      </c>
    </row>
    <row r="25" spans="1:1">
      <c r="A25" t="s">
        <v>167</v>
      </c>
    </row>
    <row r="26" spans="1:1">
      <c r="A26" t="s">
        <v>173</v>
      </c>
    </row>
    <row r="27" spans="1:1">
      <c r="A27" t="s">
        <v>133</v>
      </c>
    </row>
    <row r="28" spans="1:1">
      <c r="A28" t="s">
        <v>129</v>
      </c>
    </row>
    <row r="29" spans="1:1">
      <c r="A29" t="s">
        <v>171</v>
      </c>
    </row>
    <row r="30" spans="1:1">
      <c r="A30" t="s">
        <v>172</v>
      </c>
    </row>
    <row r="31" spans="1:1">
      <c r="A31" t="s">
        <v>154</v>
      </c>
    </row>
    <row r="32" spans="1:1">
      <c r="A32" t="s">
        <v>132</v>
      </c>
    </row>
    <row r="33" spans="1:1">
      <c r="A33" t="s">
        <v>134</v>
      </c>
    </row>
    <row r="34" spans="1:1">
      <c r="A34" t="s">
        <v>131</v>
      </c>
    </row>
    <row r="35" spans="1:1">
      <c r="A35" t="s">
        <v>168</v>
      </c>
    </row>
    <row r="36" spans="1:1">
      <c r="A36" t="s">
        <v>148</v>
      </c>
    </row>
    <row r="37" spans="1:1">
      <c r="A37" t="s">
        <v>149</v>
      </c>
    </row>
    <row r="38" spans="1:1">
      <c r="A38" t="s">
        <v>137</v>
      </c>
    </row>
    <row r="39" spans="1:1">
      <c r="A39" t="s">
        <v>0</v>
      </c>
    </row>
    <row r="40" spans="1:1">
      <c r="A40" t="s">
        <v>1</v>
      </c>
    </row>
    <row r="41" spans="1:1">
      <c r="A41" t="s">
        <v>2</v>
      </c>
    </row>
    <row r="42" spans="1:1">
      <c r="A42" t="s">
        <v>3</v>
      </c>
    </row>
    <row r="43" spans="1:1">
      <c r="A43" t="s">
        <v>4</v>
      </c>
    </row>
    <row r="44" spans="1:1">
      <c r="A44" t="s">
        <v>5</v>
      </c>
    </row>
    <row r="45" spans="1:1">
      <c r="A45" t="s">
        <v>6</v>
      </c>
    </row>
    <row r="46" spans="1:1">
      <c r="A46" t="s">
        <v>123</v>
      </c>
    </row>
    <row r="47" spans="1:1">
      <c r="A47" t="s">
        <v>7</v>
      </c>
    </row>
    <row r="48" spans="1:1">
      <c r="A48" t="s">
        <v>9</v>
      </c>
    </row>
    <row r="49" spans="1:1">
      <c r="A49" t="s">
        <v>8</v>
      </c>
    </row>
    <row r="50" spans="1:1">
      <c r="A50" t="s">
        <v>10</v>
      </c>
    </row>
    <row r="51" spans="1:1">
      <c r="A51" t="s">
        <v>11</v>
      </c>
    </row>
    <row r="52" spans="1:1">
      <c r="A52" t="s">
        <v>12</v>
      </c>
    </row>
    <row r="53" spans="1:1">
      <c r="A53" t="s">
        <v>13</v>
      </c>
    </row>
    <row r="54" spans="1:1">
      <c r="A54" t="s">
        <v>14</v>
      </c>
    </row>
    <row r="55" spans="1:1">
      <c r="A55" t="s">
        <v>15</v>
      </c>
    </row>
    <row r="56" spans="1:1">
      <c r="A56" t="s">
        <v>16</v>
      </c>
    </row>
    <row r="57" spans="1:1">
      <c r="A57" t="s">
        <v>17</v>
      </c>
    </row>
    <row r="58" spans="1:1">
      <c r="A58" t="s">
        <v>18</v>
      </c>
    </row>
    <row r="59" spans="1:1">
      <c r="A59" t="s">
        <v>19</v>
      </c>
    </row>
    <row r="60" spans="1:1">
      <c r="A60" t="s">
        <v>20</v>
      </c>
    </row>
    <row r="61" spans="1:1">
      <c r="A61" t="s">
        <v>21</v>
      </c>
    </row>
    <row r="62" spans="1:1">
      <c r="A62" t="s">
        <v>22</v>
      </c>
    </row>
    <row r="63" spans="1:1">
      <c r="A63" t="s">
        <v>23</v>
      </c>
    </row>
    <row r="64" spans="1:1">
      <c r="A64" t="s">
        <v>24</v>
      </c>
    </row>
    <row r="65" spans="1:1">
      <c r="A65" t="s">
        <v>25</v>
      </c>
    </row>
    <row r="66" spans="1:1">
      <c r="A66" t="s">
        <v>26</v>
      </c>
    </row>
    <row r="67" spans="1:1">
      <c r="A67" t="s">
        <v>27</v>
      </c>
    </row>
    <row r="68" spans="1:1">
      <c r="A68" t="s">
        <v>28</v>
      </c>
    </row>
    <row r="69" spans="1:1">
      <c r="A69" t="s">
        <v>29</v>
      </c>
    </row>
    <row r="70" spans="1:1">
      <c r="A70" t="s">
        <v>30</v>
      </c>
    </row>
    <row r="71" spans="1:1">
      <c r="A71" t="s">
        <v>31</v>
      </c>
    </row>
    <row r="72" spans="1:1">
      <c r="A72" t="s">
        <v>32</v>
      </c>
    </row>
    <row r="73" spans="1:1">
      <c r="A73" t="s">
        <v>33</v>
      </c>
    </row>
    <row r="74" spans="1:1">
      <c r="A74" t="s">
        <v>34</v>
      </c>
    </row>
    <row r="75" spans="1:1">
      <c r="A75" t="s">
        <v>35</v>
      </c>
    </row>
    <row r="76" spans="1:1">
      <c r="A76" t="s">
        <v>36</v>
      </c>
    </row>
    <row r="77" spans="1:1">
      <c r="A77" t="s">
        <v>37</v>
      </c>
    </row>
    <row r="78" spans="1:1">
      <c r="A78" t="s">
        <v>38</v>
      </c>
    </row>
    <row r="79" spans="1:1">
      <c r="A79" t="s">
        <v>39</v>
      </c>
    </row>
    <row r="80" spans="1:1">
      <c r="A80" t="s">
        <v>40</v>
      </c>
    </row>
    <row r="81" spans="1:1">
      <c r="A81" t="s">
        <v>41</v>
      </c>
    </row>
    <row r="82" spans="1:1">
      <c r="A82" t="s">
        <v>42</v>
      </c>
    </row>
    <row r="83" spans="1:1">
      <c r="A83" t="s">
        <v>45</v>
      </c>
    </row>
    <row r="84" spans="1:1">
      <c r="A84" t="s">
        <v>124</v>
      </c>
    </row>
    <row r="85" spans="1:1">
      <c r="A85" t="s">
        <v>128</v>
      </c>
    </row>
    <row r="86" spans="1:1">
      <c r="A86" t="s">
        <v>43</v>
      </c>
    </row>
    <row r="87" spans="1:1">
      <c r="A87" t="s">
        <v>44</v>
      </c>
    </row>
  </sheetData>
  <sortState xmlns:xlrd2="http://schemas.microsoft.com/office/spreadsheetml/2017/richdata2" ref="A1:A38">
    <sortCondition ref="A1:A38"/>
  </sortState>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学校・選手</vt:lpstr>
      <vt:lpstr>高校総体</vt:lpstr>
      <vt:lpstr>新人戦</vt:lpstr>
      <vt:lpstr>一年生大会</vt:lpstr>
      <vt:lpstr>二年生大会</vt:lpstr>
      <vt:lpstr>選抜大会</vt:lpstr>
      <vt:lpstr>ジュニア</vt:lpstr>
      <vt:lpstr>データ１</vt:lpstr>
      <vt:lpstr>データ２</vt:lpstr>
      <vt:lpstr>ジュニア!Print_Area</vt:lpstr>
      <vt:lpstr>一年生大会!Print_Area</vt:lpstr>
      <vt:lpstr>高校総体!Print_Area</vt:lpstr>
      <vt:lpstr>新人戦!Print_Area</vt:lpstr>
      <vt:lpstr>選抜大会!Print_Area</vt:lpstr>
      <vt:lpstr>二年生大会!Print_Area</vt:lpstr>
      <vt:lpstr>学校名</vt:lpstr>
      <vt:lpstr>学年</vt:lpstr>
      <vt:lpstr>姓登録</vt:lpstr>
      <vt:lpstr>生月</vt:lpstr>
      <vt:lpstr>生日</vt:lpstr>
      <vt:lpstr>生年</vt:lpstr>
      <vt:lpstr>大会</vt:lpstr>
      <vt:lpstr>男女</vt:lpstr>
      <vt:lpstr>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宇都和夫</dc:creator>
  <cp:lastModifiedBy>長友 孝行</cp:lastModifiedBy>
  <cp:lastPrinted>2023-05-17T03:38:21Z</cp:lastPrinted>
  <dcterms:created xsi:type="dcterms:W3CDTF">2009-11-04T05:49:54Z</dcterms:created>
  <dcterms:modified xsi:type="dcterms:W3CDTF">2025-05-19T02:09:39Z</dcterms:modified>
</cp:coreProperties>
</file>